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/>
  <mc:AlternateContent xmlns:mc="http://schemas.openxmlformats.org/markup-compatibility/2006">
    <mc:Choice Requires="x15">
      <x15ac:absPath xmlns:x15ac="http://schemas.microsoft.com/office/spreadsheetml/2010/11/ac" url="/Users/mok/Desktop/adream/01-玫琳凯玫好未来专项公益基金/03-公示信息（ZXGS）/"/>
    </mc:Choice>
  </mc:AlternateContent>
  <bookViews>
    <workbookView xWindow="80" yWindow="620" windowWidth="27040" windowHeight="17200" tabRatio="853"/>
  </bookViews>
  <sheets>
    <sheet name="玫琳凯" sheetId="18" r:id="rId1"/>
    <sheet name="总协调内容" sheetId="1" state="hidden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8" l="1"/>
  <c r="C53" i="18"/>
  <c r="C46" i="18"/>
  <c r="C39" i="18"/>
  <c r="C19" i="18"/>
  <c r="C16" i="18"/>
  <c r="C9" i="18"/>
  <c r="D7" i="18"/>
  <c r="D56" i="18"/>
  <c r="D57" i="18"/>
  <c r="D59" i="18"/>
</calcChain>
</file>

<file path=xl/sharedStrings.xml><?xml version="1.0" encoding="utf-8"?>
<sst xmlns="http://schemas.openxmlformats.org/spreadsheetml/2006/main" count="121" uniqueCount="103">
  <si>
    <t>备注</t>
  </si>
  <si>
    <t>收入总计</t>
  </si>
  <si>
    <t>支出总计</t>
  </si>
  <si>
    <t>未使用款项</t>
  </si>
  <si>
    <t>最低留存金额</t>
  </si>
  <si>
    <t>剩余可用筹款额</t>
  </si>
  <si>
    <t>每月每季度报告收集提交</t>
  </si>
  <si>
    <t>A+俱乐部倡议书修改意见</t>
  </si>
  <si>
    <t>每个专项每季度的财务报告和执行报告</t>
  </si>
  <si>
    <t>第一次捐赠</t>
    <phoneticPr fontId="10" type="noConversion"/>
  </si>
  <si>
    <t>第二次捐赠</t>
    <phoneticPr fontId="10" type="noConversion"/>
  </si>
  <si>
    <t>管理费（5%）</t>
    <phoneticPr fontId="10" type="noConversion"/>
  </si>
  <si>
    <t>第三次捐赠</t>
    <phoneticPr fontId="10" type="noConversion"/>
  </si>
  <si>
    <t>第四次捐赠</t>
    <rPh sb="0" eb="1">
      <t>di si ci</t>
    </rPh>
    <rPh sb="3" eb="4">
      <t>juan z</t>
    </rPh>
    <phoneticPr fontId="10" type="noConversion"/>
  </si>
  <si>
    <t>2017年11月</t>
    <rPh sb="4" eb="5">
      <t>nian</t>
    </rPh>
    <rPh sb="7" eb="8">
      <t>yue</t>
    </rPh>
    <phoneticPr fontId="10" type="noConversion"/>
  </si>
  <si>
    <t>到沈阳第七十二中学听评课程差旅</t>
    <phoneticPr fontId="10" type="noConversion"/>
  </si>
  <si>
    <t>到山西运城河东一中听评课差旅</t>
    <phoneticPr fontId="10" type="noConversion"/>
  </si>
  <si>
    <t>该费用含往返机票费用1170元</t>
    <phoneticPr fontId="10" type="noConversion"/>
  </si>
  <si>
    <t>该费用系往返机票费用</t>
    <phoneticPr fontId="10" type="noConversion"/>
  </si>
  <si>
    <t>《玫好未来教师培训组织补充协议》预付款支付70%</t>
    <rPh sb="16" eb="17">
      <t>yu fu k</t>
    </rPh>
    <rPh sb="19" eb="20">
      <t>zhi fu</t>
    </rPh>
    <phoneticPr fontId="10" type="noConversion"/>
  </si>
  <si>
    <t>《公益基金夏令营委托组织合同》预付款支付95%</t>
    <rPh sb="1" eb="2">
      <t>gong yi ji j</t>
    </rPh>
    <rPh sb="5" eb="6">
      <t>xia ling y</t>
    </rPh>
    <rPh sb="8" eb="9">
      <t>wei tuo</t>
    </rPh>
    <rPh sb="10" eb="11">
      <t>zu z</t>
    </rPh>
    <rPh sb="12" eb="13">
      <t>he t</t>
    </rPh>
    <rPh sb="15" eb="16">
      <t>yu fu k</t>
    </rPh>
    <rPh sb="18" eb="19">
      <t>zhi fu</t>
    </rPh>
    <phoneticPr fontId="10" type="noConversion"/>
  </si>
  <si>
    <t>秋季教师培训 田禹 项先冬动车往返</t>
    <rPh sb="0" eb="1">
      <t>qiu ji</t>
    </rPh>
    <rPh sb="2" eb="3">
      <t>jiao s</t>
    </rPh>
    <rPh sb="4" eb="5">
      <t>pei xun</t>
    </rPh>
    <rPh sb="7" eb="8">
      <t>tian</t>
    </rPh>
    <rPh sb="8" eb="9">
      <t>yu</t>
    </rPh>
    <rPh sb="10" eb="11">
      <t>xiang</t>
    </rPh>
    <rPh sb="11" eb="12">
      <t>xian</t>
    </rPh>
    <rPh sb="12" eb="13">
      <t>dong</t>
    </rPh>
    <rPh sb="13" eb="14">
      <t>dong che</t>
    </rPh>
    <rPh sb="15" eb="16">
      <t>wang fan</t>
    </rPh>
    <phoneticPr fontId="10" type="noConversion"/>
  </si>
  <si>
    <t>秋季教师培训 田禹 项先冬住宿</t>
    <rPh sb="0" eb="1">
      <t>qiu ji</t>
    </rPh>
    <rPh sb="2" eb="3">
      <t>jiao s</t>
    </rPh>
    <rPh sb="4" eb="5">
      <t>pei xun</t>
    </rPh>
    <rPh sb="7" eb="8">
      <t>tian</t>
    </rPh>
    <rPh sb="8" eb="9">
      <t>yu</t>
    </rPh>
    <rPh sb="10" eb="11">
      <t>xiang</t>
    </rPh>
    <rPh sb="11" eb="12">
      <t>xian</t>
    </rPh>
    <rPh sb="12" eb="13">
      <t>dong</t>
    </rPh>
    <rPh sb="13" eb="14">
      <t>zhu su</t>
    </rPh>
    <phoneticPr fontId="10" type="noConversion"/>
  </si>
  <si>
    <t>交通费</t>
    <rPh sb="0" eb="1">
      <t>jiao tong f</t>
    </rPh>
    <rPh sb="2" eb="3">
      <t>fei</t>
    </rPh>
    <phoneticPr fontId="10" type="noConversion"/>
  </si>
  <si>
    <t>住宿费</t>
    <rPh sb="0" eb="1">
      <t>zhu su</t>
    </rPh>
    <rPh sb="2" eb="3">
      <t>fei</t>
    </rPh>
    <phoneticPr fontId="10" type="noConversion"/>
  </si>
  <si>
    <t>夏令营服务采购1</t>
    <rPh sb="0" eb="1">
      <t>xia ling y</t>
    </rPh>
    <rPh sb="3" eb="4">
      <t>fu wu</t>
    </rPh>
    <rPh sb="5" eb="6">
      <t>cai gou</t>
    </rPh>
    <phoneticPr fontId="10" type="noConversion"/>
  </si>
  <si>
    <t>秋季教师培训服务采购1</t>
    <rPh sb="0" eb="1">
      <t>qiu ji</t>
    </rPh>
    <rPh sb="2" eb="3">
      <t>jiao shi</t>
    </rPh>
    <rPh sb="4" eb="5">
      <t>pei xun</t>
    </rPh>
    <rPh sb="6" eb="7">
      <t>fu wu</t>
    </rPh>
    <rPh sb="8" eb="9">
      <t>cai g</t>
    </rPh>
    <phoneticPr fontId="10" type="noConversion"/>
  </si>
  <si>
    <t>2017年7月</t>
    <rPh sb="4" eb="5">
      <t>nian</t>
    </rPh>
    <rPh sb="6" eb="7">
      <t>yue</t>
    </rPh>
    <phoneticPr fontId="10" type="noConversion"/>
  </si>
  <si>
    <t>秋季教师培训服务采购2</t>
    <rPh sb="0" eb="1">
      <t>qiu ji</t>
    </rPh>
    <rPh sb="2" eb="3">
      <t>jiao shi</t>
    </rPh>
    <rPh sb="4" eb="5">
      <t>pei xun</t>
    </rPh>
    <rPh sb="6" eb="7">
      <t>fu wu</t>
    </rPh>
    <rPh sb="8" eb="9">
      <t>cai g</t>
    </rPh>
    <phoneticPr fontId="10" type="noConversion"/>
  </si>
  <si>
    <t>《玫好未来教师培训组织补充协议》按决算支付尾款</t>
    <rPh sb="16" eb="17">
      <t>an</t>
    </rPh>
    <rPh sb="17" eb="18">
      <t>jue suan</t>
    </rPh>
    <rPh sb="19" eb="20">
      <t>zhi fu</t>
    </rPh>
    <rPh sb="21" eb="22">
      <t>wei kuan</t>
    </rPh>
    <phoneticPr fontId="10" type="noConversion"/>
  </si>
  <si>
    <t>夏令营服务采购2</t>
    <rPh sb="0" eb="1">
      <t>xia ling y</t>
    </rPh>
    <rPh sb="3" eb="4">
      <t>fu wu</t>
    </rPh>
    <rPh sb="5" eb="6">
      <t>cai gou</t>
    </rPh>
    <phoneticPr fontId="10" type="noConversion"/>
  </si>
  <si>
    <t>《公益基金夏令营委托组织合同》按决算支付尾款</t>
    <rPh sb="1" eb="2">
      <t>gong yi ji j</t>
    </rPh>
    <rPh sb="5" eb="6">
      <t>xia ling y</t>
    </rPh>
    <rPh sb="8" eb="9">
      <t>wei tuo</t>
    </rPh>
    <rPh sb="10" eb="11">
      <t>zu z</t>
    </rPh>
    <rPh sb="12" eb="13">
      <t>he t</t>
    </rPh>
    <rPh sb="15" eb="16">
      <t>an</t>
    </rPh>
    <rPh sb="16" eb="17">
      <t>jue suan</t>
    </rPh>
    <rPh sb="18" eb="19">
      <t>zhi fu</t>
    </rPh>
    <rPh sb="20" eb="21">
      <t>wei kuan</t>
    </rPh>
    <phoneticPr fontId="10" type="noConversion"/>
  </si>
  <si>
    <t>30位老师参与2017年秋季“玫好未来郑州教师培训”往返交通报销费用</t>
    <phoneticPr fontId="10" type="noConversion"/>
  </si>
  <si>
    <t>《玫好未来女生素养课程评估服务合同》预付款</t>
    <rPh sb="18" eb="19">
      <t>yu fu kuan</t>
    </rPh>
    <phoneticPr fontId="10" type="noConversion"/>
  </si>
  <si>
    <t>课程评估服务采购1</t>
    <rPh sb="0" eb="1">
      <t>ke c</t>
    </rPh>
    <rPh sb="2" eb="3">
      <t>ping gu</t>
    </rPh>
    <rPh sb="4" eb="5">
      <t>fu wu</t>
    </rPh>
    <rPh sb="6" eb="7">
      <t>cai gou</t>
    </rPh>
    <phoneticPr fontId="10" type="noConversion"/>
  </si>
  <si>
    <t>玫好未来课程《委托开发合同》30%中期款</t>
    <rPh sb="17" eb="18">
      <t>zhong qi</t>
    </rPh>
    <rPh sb="19" eb="20">
      <t>kuan</t>
    </rPh>
    <phoneticPr fontId="10" type="noConversion"/>
  </si>
  <si>
    <t>课程开发服务采购2</t>
    <rPh sb="0" eb="1">
      <t>ke c</t>
    </rPh>
    <rPh sb="2" eb="3">
      <t>kai fa</t>
    </rPh>
    <rPh sb="4" eb="5">
      <t>fu wu</t>
    </rPh>
    <rPh sb="6" eb="7">
      <t>cai gou</t>
    </rPh>
    <phoneticPr fontId="10" type="noConversion"/>
  </si>
  <si>
    <t>2017年16日</t>
    <rPh sb="4" eb="5">
      <t>nian</t>
    </rPh>
    <rPh sb="7" eb="8">
      <t>ri</t>
    </rPh>
    <phoneticPr fontId="10" type="noConversion"/>
  </si>
  <si>
    <t>住宿费</t>
    <rPh sb="0" eb="1">
      <t>zhu su f</t>
    </rPh>
    <phoneticPr fontId="10" type="noConversion"/>
  </si>
  <si>
    <t>沈阳浑南听课 田禹磁悬浮</t>
    <rPh sb="0" eb="1">
      <t>shen yang</t>
    </rPh>
    <rPh sb="2" eb="3">
      <t>hun nan</t>
    </rPh>
    <rPh sb="4" eb="5">
      <t>ting ke</t>
    </rPh>
    <rPh sb="7" eb="8">
      <t>tian yu</t>
    </rPh>
    <rPh sb="9" eb="10">
      <t>ci xuan fu</t>
    </rPh>
    <phoneticPr fontId="10" type="noConversion"/>
  </si>
  <si>
    <t>沈阳浑南听课 田禹住宿</t>
    <rPh sb="0" eb="1">
      <t>shen yang</t>
    </rPh>
    <rPh sb="2" eb="3">
      <t>hun nan</t>
    </rPh>
    <rPh sb="4" eb="5">
      <t>ting ke</t>
    </rPh>
    <rPh sb="9" eb="10">
      <t>zhu su</t>
    </rPh>
    <phoneticPr fontId="10" type="noConversion"/>
  </si>
  <si>
    <t>工作餐</t>
    <rPh sb="0" eb="1">
      <t>gong zuo can</t>
    </rPh>
    <phoneticPr fontId="10" type="noConversion"/>
  </si>
  <si>
    <t>2017年12月</t>
    <rPh sb="4" eb="5">
      <t>nian</t>
    </rPh>
    <rPh sb="7" eb="8">
      <t>yue</t>
    </rPh>
    <phoneticPr fontId="10" type="noConversion"/>
  </si>
  <si>
    <t>2017年10月</t>
    <rPh sb="4" eb="5">
      <t>nian</t>
    </rPh>
    <rPh sb="7" eb="8">
      <t>yue</t>
    </rPh>
    <phoneticPr fontId="10" type="noConversion"/>
  </si>
  <si>
    <t>玫琳凯午餐会拜访 刘英楚</t>
    <rPh sb="0" eb="1">
      <t>mei lin k</t>
    </rPh>
    <rPh sb="3" eb="4">
      <t>wu can hui</t>
    </rPh>
    <rPh sb="6" eb="7">
      <t>bai fang</t>
    </rPh>
    <rPh sb="9" eb="10">
      <t>liu ying chu</t>
    </rPh>
    <phoneticPr fontId="10" type="noConversion"/>
  </si>
  <si>
    <t>玫琳凯管委会拜访 项先冬 田禹</t>
    <rPh sb="0" eb="1">
      <t>mei lin k</t>
    </rPh>
    <rPh sb="3" eb="4">
      <t>guan wei hui</t>
    </rPh>
    <rPh sb="6" eb="7">
      <t>bai fang</t>
    </rPh>
    <rPh sb="13" eb="14">
      <t>tian</t>
    </rPh>
    <rPh sb="14" eb="15">
      <t>yu</t>
    </rPh>
    <phoneticPr fontId="10" type="noConversion"/>
  </si>
  <si>
    <t>玫琳凯管委会拜访 项先冬 田禹</t>
    <rPh sb="0" eb="1">
      <t>mei lin k</t>
    </rPh>
    <rPh sb="3" eb="4">
      <t>guan wei hui</t>
    </rPh>
    <rPh sb="6" eb="7">
      <t>bai fang</t>
    </rPh>
    <phoneticPr fontId="10" type="noConversion"/>
  </si>
  <si>
    <t>交通费</t>
    <rPh sb="0" eb="1">
      <t>jiao tong f</t>
    </rPh>
    <phoneticPr fontId="10" type="noConversion"/>
  </si>
  <si>
    <t>2017年9月</t>
    <rPh sb="4" eb="5">
      <t>nian</t>
    </rPh>
    <rPh sb="6" eb="7">
      <t>yue</t>
    </rPh>
    <phoneticPr fontId="10" type="noConversion"/>
  </si>
  <si>
    <t>田禹 伍艺芸成都-上海往返机票</t>
    <rPh sb="0" eb="1">
      <t>tian</t>
    </rPh>
    <rPh sb="1" eb="2">
      <t>yu</t>
    </rPh>
    <rPh sb="3" eb="4">
      <t>wu</t>
    </rPh>
    <rPh sb="4" eb="5">
      <t>yi shu</t>
    </rPh>
    <rPh sb="5" eb="6">
      <t>yun</t>
    </rPh>
    <rPh sb="6" eb="7">
      <t>cheng du</t>
    </rPh>
    <rPh sb="9" eb="10">
      <t>shang hai</t>
    </rPh>
    <rPh sb="11" eb="12">
      <t>wang fan</t>
    </rPh>
    <rPh sb="13" eb="14">
      <t>ji piao</t>
    </rPh>
    <phoneticPr fontId="10" type="noConversion"/>
  </si>
  <si>
    <t>徐州夏令营参与 课程研究院李惠普</t>
    <rPh sb="0" eb="1">
      <t>xu zhou</t>
    </rPh>
    <rPh sb="2" eb="3">
      <t>xia ling y</t>
    </rPh>
    <rPh sb="5" eb="6">
      <t>can yu</t>
    </rPh>
    <rPh sb="8" eb="9">
      <t>ke c</t>
    </rPh>
    <rPh sb="10" eb="11">
      <t>yan jiu yuan</t>
    </rPh>
    <rPh sb="13" eb="14">
      <t>li</t>
    </rPh>
    <rPh sb="14" eb="15">
      <t>hui pu</t>
    </rPh>
    <phoneticPr fontId="10" type="noConversion"/>
  </si>
  <si>
    <t>成都夏令营参与 运营宋毅</t>
    <rPh sb="0" eb="1">
      <t>cheng du</t>
    </rPh>
    <rPh sb="2" eb="3">
      <t>xia ling y</t>
    </rPh>
    <rPh sb="5" eb="6">
      <t>can yu</t>
    </rPh>
    <rPh sb="8" eb="9">
      <t>yun ying</t>
    </rPh>
    <rPh sb="10" eb="11">
      <t>song</t>
    </rPh>
    <rPh sb="11" eb="12">
      <t>yi li</t>
    </rPh>
    <phoneticPr fontId="10" type="noConversion"/>
  </si>
  <si>
    <t>老师交通费</t>
    <rPh sb="0" eb="1">
      <t>lao s</t>
    </rPh>
    <rPh sb="2" eb="3">
      <t>jiao tong f</t>
    </rPh>
    <phoneticPr fontId="10" type="noConversion"/>
  </si>
  <si>
    <t>老师住宿费</t>
    <rPh sb="0" eb="1">
      <t>lao s</t>
    </rPh>
    <rPh sb="2" eb="3">
      <t>zhu su f</t>
    </rPh>
    <phoneticPr fontId="10" type="noConversion"/>
  </si>
  <si>
    <t>老师物流费</t>
    <rPh sb="0" eb="1">
      <t>lao s</t>
    </rPh>
    <rPh sb="2" eb="3">
      <t>wu liu f</t>
    </rPh>
    <phoneticPr fontId="10" type="noConversion"/>
  </si>
  <si>
    <t>2017年8月</t>
    <rPh sb="4" eb="5">
      <t>nian</t>
    </rPh>
    <rPh sb="6" eb="7">
      <t>yue</t>
    </rPh>
    <phoneticPr fontId="10" type="noConversion"/>
  </si>
  <si>
    <t>邮寄发票快递费</t>
    <rPh sb="0" eb="1">
      <t>you ji</t>
    </rPh>
    <rPh sb="2" eb="3">
      <t>fa p</t>
    </rPh>
    <rPh sb="4" eb="5">
      <t>kuai di f</t>
    </rPh>
    <phoneticPr fontId="10" type="noConversion"/>
  </si>
  <si>
    <t>成都夏令营参与 慧玲、徐芬老师住宿</t>
    <rPh sb="0" eb="1">
      <t>cheng du</t>
    </rPh>
    <rPh sb="2" eb="3">
      <t>xia ling y</t>
    </rPh>
    <rPh sb="5" eb="6">
      <t>can yu</t>
    </rPh>
    <phoneticPr fontId="10" type="noConversion"/>
  </si>
  <si>
    <t>成都夏令营参与 唐慧玲、徐芬老师交通</t>
    <rPh sb="0" eb="1">
      <t>cheng du</t>
    </rPh>
    <rPh sb="2" eb="3">
      <t>xia ling y</t>
    </rPh>
    <rPh sb="5" eb="6">
      <t>can yu</t>
    </rPh>
    <phoneticPr fontId="10" type="noConversion"/>
  </si>
  <si>
    <t>7位老师参与试课，每人每天100元补贴。共计2100元，徐州与成都夏令营</t>
    <rPh sb="28" eb="29">
      <t>xu zhou</t>
    </rPh>
    <rPh sb="30" eb="31">
      <t>yu</t>
    </rPh>
    <rPh sb="31" eb="32">
      <t>cheng du</t>
    </rPh>
    <rPh sb="33" eb="34">
      <t>xia ling y</t>
    </rPh>
    <phoneticPr fontId="10" type="noConversion"/>
  </si>
  <si>
    <t>徐州夏令营项目组老师捐方餐饮费用</t>
    <rPh sb="0" eb="1">
      <t>xu zhou</t>
    </rPh>
    <rPh sb="2" eb="3">
      <t>xia ling y</t>
    </rPh>
    <phoneticPr fontId="10" type="noConversion"/>
  </si>
  <si>
    <t>徐州夏令营项目组3人和4位老师，2天住宿</t>
    <rPh sb="0" eb="1">
      <t>xu zhou</t>
    </rPh>
    <rPh sb="2" eb="3">
      <t>xia ling y</t>
    </rPh>
    <phoneticPr fontId="10" type="noConversion"/>
  </si>
  <si>
    <t>徐州老师交通费用</t>
    <rPh sb="0" eb="1">
      <t>xu zhou</t>
    </rPh>
    <rPh sb="2" eb="3">
      <t>lao s</t>
    </rPh>
    <rPh sb="4" eb="5">
      <t>jiao tong fei y</t>
    </rPh>
    <phoneticPr fontId="10" type="noConversion"/>
  </si>
  <si>
    <t>成都夏令营项目往返机场费用</t>
    <rPh sb="0" eb="1">
      <t>cheng du</t>
    </rPh>
    <rPh sb="2" eb="3">
      <t>xia ling y</t>
    </rPh>
    <phoneticPr fontId="10" type="noConversion"/>
  </si>
  <si>
    <t>成都夏令营项目组老师捐方餐费</t>
    <phoneticPr fontId="10" type="noConversion"/>
  </si>
  <si>
    <t>成都夏令营项目组成员3人住宿费用，宋毅、田禹、伍艺芸。4晚住宿</t>
    <phoneticPr fontId="10" type="noConversion"/>
  </si>
  <si>
    <t>成都夏令营老师3天住宿费用</t>
    <rPh sb="0" eb="1">
      <t>cheng du</t>
    </rPh>
    <rPh sb="2" eb="3">
      <t>xia ling y</t>
    </rPh>
    <rPh sb="5" eb="6">
      <t>lao s</t>
    </rPh>
    <phoneticPr fontId="10" type="noConversion"/>
  </si>
  <si>
    <t>成都夏令营老师交通费用</t>
    <phoneticPr fontId="10" type="noConversion"/>
  </si>
  <si>
    <t>老师住宿费</t>
    <rPh sb="0" eb="1">
      <t>lao s</t>
    </rPh>
    <phoneticPr fontId="10" type="noConversion"/>
  </si>
  <si>
    <t>老师交通费</t>
    <rPh sb="0" eb="1">
      <t>lao s</t>
    </rPh>
    <phoneticPr fontId="10" type="noConversion"/>
  </si>
  <si>
    <t>老师工作餐</t>
    <rPh sb="0" eb="1">
      <t>lao s</t>
    </rPh>
    <phoneticPr fontId="10" type="noConversion"/>
  </si>
  <si>
    <t>老师劳务费</t>
    <rPh sb="0" eb="1">
      <t>lao s</t>
    </rPh>
    <phoneticPr fontId="10" type="noConversion"/>
  </si>
  <si>
    <t>交通费</t>
    <phoneticPr fontId="10" type="noConversion"/>
  </si>
  <si>
    <t>住宿费</t>
    <phoneticPr fontId="10" type="noConversion"/>
  </si>
  <si>
    <t>《需求调研合同》尾款</t>
    <rPh sb="1" eb="2">
      <t>xu qiu</t>
    </rPh>
    <rPh sb="3" eb="4">
      <t>diao yan</t>
    </rPh>
    <rPh sb="5" eb="6">
      <t>he tong</t>
    </rPh>
    <rPh sb="8" eb="9">
      <t>wei kuan</t>
    </rPh>
    <phoneticPr fontId="10" type="noConversion"/>
  </si>
  <si>
    <t>课程调研服务采购2</t>
    <rPh sb="0" eb="1">
      <t>ke c</t>
    </rPh>
    <rPh sb="2" eb="3">
      <t>diao yan</t>
    </rPh>
    <rPh sb="4" eb="5">
      <t>fu wu</t>
    </rPh>
    <rPh sb="6" eb="7">
      <t>cai gou</t>
    </rPh>
    <phoneticPr fontId="10" type="noConversion"/>
  </si>
  <si>
    <t>课程开发服务采购1</t>
    <rPh sb="0" eb="1">
      <t>ke c</t>
    </rPh>
    <rPh sb="2" eb="3">
      <t>kai fa</t>
    </rPh>
    <rPh sb="4" eb="5">
      <t>fu wu</t>
    </rPh>
    <rPh sb="6" eb="7">
      <t>cai gou</t>
    </rPh>
    <phoneticPr fontId="10" type="noConversion"/>
  </si>
  <si>
    <t>玫好未来课程《委托开发合同》60%首付款</t>
    <rPh sb="17" eb="18">
      <t>shou fu</t>
    </rPh>
    <phoneticPr fontId="10" type="noConversion"/>
  </si>
  <si>
    <t>2017年6月</t>
    <rPh sb="4" eb="5">
      <t>nian</t>
    </rPh>
    <rPh sb="6" eb="7">
      <t>yue</t>
    </rPh>
    <phoneticPr fontId="10" type="noConversion"/>
  </si>
  <si>
    <t>伍艺芸督导拜访</t>
    <rPh sb="0" eb="1">
      <t>wu</t>
    </rPh>
    <rPh sb="1" eb="2">
      <t>yi shu</t>
    </rPh>
    <rPh sb="2" eb="3">
      <t>yun</t>
    </rPh>
    <rPh sb="3" eb="4">
      <t>du dao</t>
    </rPh>
    <rPh sb="5" eb="6">
      <t>bai fang</t>
    </rPh>
    <phoneticPr fontId="10" type="noConversion"/>
  </si>
  <si>
    <t>课程调研服务采购1</t>
    <rPh sb="0" eb="1">
      <t>ke c</t>
    </rPh>
    <rPh sb="2" eb="3">
      <t>diao yan</t>
    </rPh>
    <rPh sb="4" eb="5">
      <t>fu wu</t>
    </rPh>
    <rPh sb="6" eb="7">
      <t>cai gou</t>
    </rPh>
    <phoneticPr fontId="10" type="noConversion"/>
  </si>
  <si>
    <t>《需求调研合同》70%首付款</t>
    <rPh sb="11" eb="12">
      <t>shou fu kuan</t>
    </rPh>
    <phoneticPr fontId="10" type="noConversion"/>
  </si>
  <si>
    <t>伍艺芸在贵阳调研，往返机场学校交通费用</t>
    <phoneticPr fontId="10" type="noConversion"/>
  </si>
  <si>
    <t>调研活动录音转录费</t>
    <phoneticPr fontId="10" type="noConversion"/>
  </si>
  <si>
    <t>玫琳凯项目5次焦点小组访谈录音转录费用，每次约1.5-2小时，一小时费用为70元。</t>
    <phoneticPr fontId="10" type="noConversion"/>
  </si>
  <si>
    <t>伍艺芸玫琳凯开会交通费用</t>
    <phoneticPr fontId="10" type="noConversion"/>
  </si>
  <si>
    <t>2017年3月</t>
    <rPh sb="4" eb="5">
      <t>nian</t>
    </rPh>
    <rPh sb="6" eb="7">
      <t>yue</t>
    </rPh>
    <phoneticPr fontId="10" type="noConversion"/>
  </si>
  <si>
    <t>课程研究院李惠普调研</t>
    <rPh sb="0" eb="1">
      <t>ke c</t>
    </rPh>
    <rPh sb="2" eb="3">
      <t>yan jiu yuan</t>
    </rPh>
    <rPh sb="8" eb="9">
      <t>diao yan</t>
    </rPh>
    <phoneticPr fontId="10" type="noConversion"/>
  </si>
  <si>
    <t>徐州暑期试课3位老师的保险费用</t>
    <rPh sb="0" eb="1">
      <t>xu zhou</t>
    </rPh>
    <rPh sb="2" eb="3">
      <t>shu qi</t>
    </rPh>
    <rPh sb="4" eb="5">
      <t>shi yan</t>
    </rPh>
    <rPh sb="5" eb="6">
      <t>ke c</t>
    </rPh>
    <rPh sb="7" eb="8">
      <t>wei</t>
    </rPh>
    <rPh sb="8" eb="9">
      <t>lao s</t>
    </rPh>
    <rPh sb="10" eb="11">
      <t>de</t>
    </rPh>
    <rPh sb="11" eb="12">
      <t>bao xian fei yong</t>
    </rPh>
    <phoneticPr fontId="10" type="noConversion"/>
  </si>
  <si>
    <t>课程调研阶段决算</t>
    <rPh sb="0" eb="1">
      <t>ke c</t>
    </rPh>
    <rPh sb="2" eb="3">
      <t>diao yan</t>
    </rPh>
    <rPh sb="4" eb="5">
      <t>jie duan</t>
    </rPh>
    <rPh sb="6" eb="7">
      <t>jue suan</t>
    </rPh>
    <phoneticPr fontId="10" type="noConversion"/>
  </si>
  <si>
    <t>阶段性决算</t>
    <rPh sb="0" eb="1">
      <t>jie duan x</t>
    </rPh>
    <rPh sb="3" eb="4">
      <t>jue suan</t>
    </rPh>
    <phoneticPr fontId="10" type="noConversion"/>
  </si>
  <si>
    <t>具体决算金额</t>
    <rPh sb="0" eb="1">
      <t>ju ti</t>
    </rPh>
    <rPh sb="2" eb="3">
      <t>jue suan</t>
    </rPh>
    <phoneticPr fontId="10" type="noConversion"/>
  </si>
  <si>
    <t>具体决算内容</t>
    <rPh sb="0" eb="1">
      <t>ju ti</t>
    </rPh>
    <rPh sb="2" eb="3">
      <t>jue suan</t>
    </rPh>
    <phoneticPr fontId="10" type="noConversion"/>
  </si>
  <si>
    <t>费用报销时间</t>
    <rPh sb="0" eb="1">
      <t>fei y</t>
    </rPh>
    <rPh sb="2" eb="3">
      <t>bao xiao</t>
    </rPh>
    <phoneticPr fontId="10" type="noConversion"/>
  </si>
  <si>
    <t>暑期试课阶段决算</t>
    <rPh sb="0" eb="1">
      <t>shu qi</t>
    </rPh>
    <rPh sb="2" eb="3">
      <t>shi yan</t>
    </rPh>
    <rPh sb="3" eb="4">
      <t>ke c</t>
    </rPh>
    <rPh sb="4" eb="5">
      <t>jie duan</t>
    </rPh>
    <rPh sb="6" eb="7">
      <t>jue suan</t>
    </rPh>
    <phoneticPr fontId="10" type="noConversion"/>
  </si>
  <si>
    <t>课程开发阶段决算</t>
    <rPh sb="0" eb="1">
      <t>ke c</t>
    </rPh>
    <rPh sb="2" eb="3">
      <t>kai fa</t>
    </rPh>
    <rPh sb="4" eb="5">
      <t>jie duan</t>
    </rPh>
    <rPh sb="6" eb="7">
      <t>jue suan</t>
    </rPh>
    <phoneticPr fontId="10" type="noConversion"/>
  </si>
  <si>
    <t>老师保险费</t>
    <rPh sb="0" eb="1">
      <t>lao s</t>
    </rPh>
    <phoneticPr fontId="10" type="noConversion"/>
  </si>
  <si>
    <t>秋季教师培训阶段决算</t>
    <rPh sb="0" eb="1">
      <t>qiu ji</t>
    </rPh>
    <rPh sb="2" eb="3">
      <t>jiao shi</t>
    </rPh>
    <rPh sb="4" eb="5">
      <t>pei xun</t>
    </rPh>
    <rPh sb="6" eb="7">
      <t>jie duan</t>
    </rPh>
    <rPh sb="8" eb="9">
      <t>jue suan</t>
    </rPh>
    <phoneticPr fontId="10" type="noConversion"/>
  </si>
  <si>
    <t>秋季试课阶段决算</t>
    <rPh sb="0" eb="1">
      <t>qiu ji</t>
    </rPh>
    <rPh sb="2" eb="3">
      <t>shi yan</t>
    </rPh>
    <rPh sb="3" eb="4">
      <t>ke c</t>
    </rPh>
    <rPh sb="4" eb="5">
      <t>jie duan</t>
    </rPh>
    <rPh sb="6" eb="7">
      <t>jue suan</t>
    </rPh>
    <phoneticPr fontId="10" type="noConversion"/>
  </si>
  <si>
    <t>课程评估阶段决算</t>
    <rPh sb="0" eb="1">
      <t>ke c</t>
    </rPh>
    <rPh sb="2" eb="3">
      <t>ping gu</t>
    </rPh>
    <rPh sb="4" eb="5">
      <t>jie duan</t>
    </rPh>
    <rPh sb="6" eb="7">
      <t>jue suan</t>
    </rPh>
    <phoneticPr fontId="10" type="noConversion"/>
  </si>
  <si>
    <t>收入</t>
    <phoneticPr fontId="10" type="noConversion"/>
  </si>
  <si>
    <t>2016年12月-2017年12月</t>
    <phoneticPr fontId="10" type="noConversion"/>
  </si>
  <si>
    <t>玫琳凯玫好未来专项公益基金收入支出费用明细</t>
    <rPh sb="3" eb="4">
      <t>mei hao wei lai</t>
    </rPh>
    <rPh sb="7" eb="8">
      <t>zhuan xaing</t>
    </rPh>
    <rPh sb="9" eb="10">
      <t>gong yi</t>
    </rPh>
    <rPh sb="11" eb="12">
      <t>ji j</t>
    </rPh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</si>
</sst>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7030A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>
      <alignment vertical="center"/>
    </xf>
    <xf numFmtId="0" fontId="8" fillId="0" borderId="0"/>
  </cellStyleXfs>
  <cellXfs count="147">
    <xf numFmtId="0" fontId="0" fillId="0" borderId="0" xfId="0"/>
    <xf numFmtId="0" fontId="0" fillId="0" borderId="0" xfId="0" applyFill="1"/>
    <xf numFmtId="0" fontId="9" fillId="0" borderId="0" xfId="1" applyAlignment="1">
      <alignment horizontal="center"/>
    </xf>
    <xf numFmtId="40" fontId="9" fillId="0" borderId="0" xfId="1" applyNumberFormat="1" applyAlignment="1">
      <alignment horizontal="center"/>
    </xf>
    <xf numFmtId="0" fontId="9" fillId="0" borderId="0" xfId="1" applyAlignment="1">
      <alignment horizontal="center" wrapText="1"/>
    </xf>
    <xf numFmtId="0" fontId="1" fillId="2" borderId="8" xfId="1" applyFont="1" applyFill="1" applyBorder="1" applyAlignment="1">
      <alignment horizontal="center" vertical="center"/>
    </xf>
    <xf numFmtId="40" fontId="1" fillId="2" borderId="9" xfId="1" applyNumberFormat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57" fontId="0" fillId="0" borderId="4" xfId="1" applyNumberFormat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 wrapText="1"/>
    </xf>
    <xf numFmtId="40" fontId="3" fillId="0" borderId="4" xfId="1" applyNumberFormat="1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0" fontId="4" fillId="0" borderId="1" xfId="1" applyNumberFormat="1" applyFont="1" applyBorder="1" applyAlignment="1">
      <alignment horizontal="center" vertical="center"/>
    </xf>
    <xf numFmtId="40" fontId="4" fillId="0" borderId="7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31" fontId="4" fillId="0" borderId="15" xfId="1" applyNumberFormat="1" applyFont="1" applyFill="1" applyBorder="1" applyAlignment="1">
      <alignment horizontal="center" vertical="center"/>
    </xf>
    <xf numFmtId="40" fontId="4" fillId="0" borderId="13" xfId="1" applyNumberFormat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40" fontId="5" fillId="0" borderId="1" xfId="1" applyNumberFormat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 wrapText="1"/>
    </xf>
    <xf numFmtId="40" fontId="11" fillId="0" borderId="12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57" fontId="0" fillId="0" borderId="2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31" fontId="9" fillId="0" borderId="1" xfId="1" applyNumberFormat="1" applyFont="1" applyBorder="1" applyAlignment="1">
      <alignment horizontal="center" vertical="center"/>
    </xf>
    <xf numFmtId="31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9" fillId="0" borderId="2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" fillId="2" borderId="16" xfId="1" applyFont="1" applyFill="1" applyBorder="1" applyAlignment="1">
      <alignment horizontal="center" vertical="center"/>
    </xf>
    <xf numFmtId="57" fontId="0" fillId="0" borderId="18" xfId="1" applyNumberFormat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31" fontId="4" fillId="0" borderId="21" xfId="1" applyNumberFormat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57" fontId="0" fillId="0" borderId="21" xfId="1" applyNumberFormat="1" applyFont="1" applyFill="1" applyBorder="1" applyAlignment="1">
      <alignment horizontal="center" vertical="center"/>
    </xf>
    <xf numFmtId="57" fontId="0" fillId="0" borderId="1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1" fontId="0" fillId="4" borderId="1" xfId="1" applyNumberFormat="1" applyFont="1" applyFill="1" applyBorder="1" applyAlignment="1">
      <alignment horizontal="center" vertical="center"/>
    </xf>
    <xf numFmtId="0" fontId="0" fillId="4" borderId="3" xfId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/>
    </xf>
    <xf numFmtId="40" fontId="0" fillId="4" borderId="1" xfId="1" applyNumberFormat="1" applyFont="1" applyFill="1" applyBorder="1" applyAlignment="1">
      <alignment horizontal="center" vertical="center"/>
    </xf>
    <xf numFmtId="31" fontId="0" fillId="0" borderId="4" xfId="1" applyNumberFormat="1" applyFont="1" applyBorder="1" applyAlignment="1">
      <alignment horizontal="center" vertical="center"/>
    </xf>
    <xf numFmtId="0" fontId="0" fillId="0" borderId="0" xfId="0" applyFont="1" applyFill="1"/>
    <xf numFmtId="40" fontId="0" fillId="5" borderId="1" xfId="1" applyNumberFormat="1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center" vertical="center"/>
    </xf>
    <xf numFmtId="0" fontId="0" fillId="5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0" fontId="9" fillId="5" borderId="1" xfId="1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 wrapText="1"/>
    </xf>
    <xf numFmtId="31" fontId="0" fillId="5" borderId="1" xfId="1" applyNumberFormat="1" applyFont="1" applyFill="1" applyBorder="1" applyAlignment="1">
      <alignment horizontal="center" vertical="center"/>
    </xf>
    <xf numFmtId="176" fontId="0" fillId="0" borderId="21" xfId="1" applyNumberFormat="1" applyFont="1" applyFill="1" applyBorder="1" applyAlignment="1">
      <alignment horizontal="center" vertical="center"/>
    </xf>
    <xf numFmtId="40" fontId="0" fillId="0" borderId="1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 wrapText="1"/>
    </xf>
    <xf numFmtId="40" fontId="0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1" fontId="0" fillId="6" borderId="1" xfId="1" applyNumberFormat="1" applyFont="1" applyFill="1" applyBorder="1" applyAlignment="1">
      <alignment horizontal="center" vertical="center"/>
    </xf>
    <xf numFmtId="0" fontId="0" fillId="6" borderId="3" xfId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/>
    </xf>
    <xf numFmtId="176" fontId="0" fillId="0" borderId="1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1" fontId="0" fillId="0" borderId="1" xfId="1" applyNumberFormat="1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31" fontId="9" fillId="5" borderId="1" xfId="1" applyNumberFormat="1" applyFont="1" applyFill="1" applyBorder="1" applyAlignment="1">
      <alignment horizontal="center" vertical="center"/>
    </xf>
    <xf numFmtId="40" fontId="0" fillId="7" borderId="1" xfId="1" applyNumberFormat="1" applyFont="1" applyFill="1" applyBorder="1" applyAlignment="1">
      <alignment horizontal="center" vertical="center"/>
    </xf>
    <xf numFmtId="0" fontId="0" fillId="7" borderId="1" xfId="1" applyFont="1" applyFill="1" applyBorder="1" applyAlignment="1">
      <alignment horizontal="center" vertical="center"/>
    </xf>
    <xf numFmtId="31" fontId="0" fillId="7" borderId="1" xfId="1" applyNumberFormat="1" applyFont="1" applyFill="1" applyBorder="1" applyAlignment="1">
      <alignment horizontal="center" vertical="center"/>
    </xf>
    <xf numFmtId="0" fontId="0" fillId="7" borderId="3" xfId="1" applyFont="1" applyFill="1" applyBorder="1" applyAlignment="1">
      <alignment horizontal="center" vertical="center" wrapText="1"/>
    </xf>
    <xf numFmtId="40" fontId="0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40" fontId="0" fillId="8" borderId="1" xfId="1" applyNumberFormat="1" applyFont="1" applyFill="1" applyBorder="1" applyAlignment="1">
      <alignment horizontal="center" vertical="center"/>
    </xf>
    <xf numFmtId="0" fontId="0" fillId="8" borderId="1" xfId="1" applyFont="1" applyFill="1" applyBorder="1" applyAlignment="1">
      <alignment horizontal="center" vertical="center"/>
    </xf>
    <xf numFmtId="31" fontId="0" fillId="8" borderId="1" xfId="1" applyNumberFormat="1" applyFont="1" applyFill="1" applyBorder="1" applyAlignment="1">
      <alignment horizontal="center" vertical="center"/>
    </xf>
    <xf numFmtId="0" fontId="0" fillId="8" borderId="3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/>
    </xf>
    <xf numFmtId="31" fontId="9" fillId="8" borderId="1" xfId="1" applyNumberFormat="1" applyFont="1" applyFill="1" applyBorder="1" applyAlignment="1">
      <alignment horizontal="center" vertical="center"/>
    </xf>
    <xf numFmtId="0" fontId="9" fillId="8" borderId="3" xfId="1" applyFont="1" applyFill="1" applyBorder="1" applyAlignment="1">
      <alignment horizontal="center" vertical="center" wrapText="1"/>
    </xf>
    <xf numFmtId="57" fontId="0" fillId="2" borderId="18" xfId="1" applyNumberFormat="1" applyFont="1" applyFill="1" applyBorder="1" applyAlignment="1">
      <alignment horizontal="center" vertical="center"/>
    </xf>
    <xf numFmtId="176" fontId="0" fillId="2" borderId="18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0" fillId="5" borderId="4" xfId="1" applyFont="1" applyFill="1" applyBorder="1" applyAlignment="1">
      <alignment horizontal="center" vertical="center"/>
    </xf>
    <xf numFmtId="0" fontId="0" fillId="5" borderId="11" xfId="1" applyFont="1" applyFill="1" applyBorder="1" applyAlignment="1">
      <alignment horizontal="center" vertical="center"/>
    </xf>
    <xf numFmtId="0" fontId="0" fillId="5" borderId="13" xfId="1" applyFont="1" applyFill="1" applyBorder="1" applyAlignment="1">
      <alignment horizontal="center" vertical="center"/>
    </xf>
    <xf numFmtId="57" fontId="0" fillId="4" borderId="4" xfId="1" applyNumberFormat="1" applyFont="1" applyFill="1" applyBorder="1" applyAlignment="1">
      <alignment horizontal="center" vertical="center"/>
    </xf>
    <xf numFmtId="57" fontId="0" fillId="4" borderId="11" xfId="1" applyNumberFormat="1" applyFont="1" applyFill="1" applyBorder="1" applyAlignment="1">
      <alignment horizontal="center" vertical="center"/>
    </xf>
    <xf numFmtId="57" fontId="0" fillId="4" borderId="13" xfId="1" applyNumberFormat="1" applyFont="1" applyFill="1" applyBorder="1" applyAlignment="1">
      <alignment horizontal="center" vertical="center"/>
    </xf>
    <xf numFmtId="176" fontId="0" fillId="4" borderId="4" xfId="1" applyNumberFormat="1" applyFont="1" applyFill="1" applyBorder="1" applyAlignment="1">
      <alignment horizontal="center" vertical="center"/>
    </xf>
    <xf numFmtId="176" fontId="0" fillId="4" borderId="11" xfId="1" applyNumberFormat="1" applyFont="1" applyFill="1" applyBorder="1" applyAlignment="1">
      <alignment horizontal="center" vertical="center"/>
    </xf>
    <xf numFmtId="176" fontId="0" fillId="4" borderId="13" xfId="1" applyNumberFormat="1" applyFont="1" applyFill="1" applyBorder="1" applyAlignment="1">
      <alignment horizontal="center" vertical="center"/>
    </xf>
    <xf numFmtId="57" fontId="0" fillId="6" borderId="4" xfId="1" applyNumberFormat="1" applyFont="1" applyFill="1" applyBorder="1" applyAlignment="1">
      <alignment horizontal="center" vertical="center"/>
    </xf>
    <xf numFmtId="57" fontId="0" fillId="6" borderId="13" xfId="1" applyNumberFormat="1" applyFont="1" applyFill="1" applyBorder="1" applyAlignment="1">
      <alignment horizontal="center" vertical="center"/>
    </xf>
    <xf numFmtId="176" fontId="0" fillId="6" borderId="4" xfId="1" applyNumberFormat="1" applyFont="1" applyFill="1" applyBorder="1" applyAlignment="1">
      <alignment horizontal="center" vertical="center"/>
    </xf>
    <xf numFmtId="176" fontId="0" fillId="6" borderId="13" xfId="1" applyNumberFormat="1" applyFont="1" applyFill="1" applyBorder="1" applyAlignment="1">
      <alignment horizontal="center" vertical="center"/>
    </xf>
    <xf numFmtId="57" fontId="0" fillId="5" borderId="4" xfId="1" applyNumberFormat="1" applyFont="1" applyFill="1" applyBorder="1" applyAlignment="1">
      <alignment horizontal="center" vertical="center"/>
    </xf>
    <xf numFmtId="57" fontId="0" fillId="5" borderId="11" xfId="1" applyNumberFormat="1" applyFont="1" applyFill="1" applyBorder="1" applyAlignment="1">
      <alignment horizontal="center" vertical="center"/>
    </xf>
    <xf numFmtId="57" fontId="0" fillId="5" borderId="13" xfId="1" applyNumberFormat="1" applyFont="1" applyFill="1" applyBorder="1" applyAlignment="1">
      <alignment horizontal="center" vertical="center"/>
    </xf>
    <xf numFmtId="176" fontId="0" fillId="5" borderId="4" xfId="1" applyNumberFormat="1" applyFont="1" applyFill="1" applyBorder="1" applyAlignment="1">
      <alignment horizontal="center" vertical="center"/>
    </xf>
    <xf numFmtId="176" fontId="0" fillId="5" borderId="11" xfId="1" applyNumberFormat="1" applyFont="1" applyFill="1" applyBorder="1" applyAlignment="1">
      <alignment horizontal="center" vertical="center"/>
    </xf>
    <xf numFmtId="176" fontId="0" fillId="5" borderId="13" xfId="1" applyNumberFormat="1" applyFont="1" applyFill="1" applyBorder="1" applyAlignment="1">
      <alignment horizontal="center" vertical="center"/>
    </xf>
    <xf numFmtId="57" fontId="0" fillId="7" borderId="4" xfId="1" applyNumberFormat="1" applyFont="1" applyFill="1" applyBorder="1" applyAlignment="1">
      <alignment horizontal="center" vertical="center"/>
    </xf>
    <xf numFmtId="57" fontId="0" fillId="7" borderId="11" xfId="1" applyNumberFormat="1" applyFont="1" applyFill="1" applyBorder="1" applyAlignment="1">
      <alignment horizontal="center" vertical="center"/>
    </xf>
    <xf numFmtId="57" fontId="0" fillId="7" borderId="13" xfId="1" applyNumberFormat="1" applyFont="1" applyFill="1" applyBorder="1" applyAlignment="1">
      <alignment horizontal="center" vertical="center"/>
    </xf>
    <xf numFmtId="57" fontId="3" fillId="0" borderId="22" xfId="1" applyNumberFormat="1" applyFont="1" applyFill="1" applyBorder="1" applyAlignment="1">
      <alignment horizontal="center" vertical="center"/>
    </xf>
    <xf numFmtId="57" fontId="3" fillId="0" borderId="23" xfId="1" applyNumberFormat="1" applyFont="1" applyFill="1" applyBorder="1" applyAlignment="1">
      <alignment horizontal="center" vertical="center"/>
    </xf>
    <xf numFmtId="57" fontId="3" fillId="0" borderId="18" xfId="1" applyNumberFormat="1" applyFont="1" applyFill="1" applyBorder="1" applyAlignment="1">
      <alignment horizontal="center" vertical="center"/>
    </xf>
    <xf numFmtId="57" fontId="7" fillId="0" borderId="24" xfId="1" applyNumberFormat="1" applyFont="1" applyFill="1" applyBorder="1" applyAlignment="1">
      <alignment horizontal="center" vertical="center"/>
    </xf>
    <xf numFmtId="57" fontId="7" fillId="0" borderId="25" xfId="1" applyNumberFormat="1" applyFont="1" applyFill="1" applyBorder="1" applyAlignment="1">
      <alignment horizontal="center" vertical="center"/>
    </xf>
    <xf numFmtId="57" fontId="7" fillId="0" borderId="17" xfId="1" applyNumberFormat="1" applyFont="1" applyFill="1" applyBorder="1" applyAlignment="1">
      <alignment horizontal="center" vertical="center"/>
    </xf>
    <xf numFmtId="57" fontId="7" fillId="0" borderId="26" xfId="1" applyNumberFormat="1" applyFont="1" applyFill="1" applyBorder="1" applyAlignment="1">
      <alignment horizontal="center" vertical="center"/>
    </xf>
    <xf numFmtId="57" fontId="7" fillId="0" borderId="0" xfId="1" applyNumberFormat="1" applyFont="1" applyFill="1" applyBorder="1" applyAlignment="1">
      <alignment horizontal="center" vertical="center"/>
    </xf>
    <xf numFmtId="57" fontId="7" fillId="0" borderId="27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1" xfId="1" applyNumberFormat="1" applyFont="1" applyFill="1" applyBorder="1" applyAlignment="1">
      <alignment horizontal="center" vertical="center"/>
    </xf>
    <xf numFmtId="57" fontId="0" fillId="0" borderId="22" xfId="1" applyNumberFormat="1" applyFont="1" applyFill="1" applyBorder="1" applyAlignment="1">
      <alignment horizontal="center" vertical="center"/>
    </xf>
    <xf numFmtId="57" fontId="0" fillId="0" borderId="23" xfId="1" applyNumberFormat="1" applyFont="1" applyFill="1" applyBorder="1" applyAlignment="1">
      <alignment horizontal="center" vertical="center"/>
    </xf>
    <xf numFmtId="57" fontId="0" fillId="0" borderId="30" xfId="1" applyNumberFormat="1" applyFont="1" applyFill="1" applyBorder="1" applyAlignment="1">
      <alignment horizontal="center" vertical="center"/>
    </xf>
    <xf numFmtId="176" fontId="0" fillId="7" borderId="4" xfId="1" applyNumberFormat="1" applyFont="1" applyFill="1" applyBorder="1" applyAlignment="1">
      <alignment horizontal="center" vertical="center"/>
    </xf>
    <xf numFmtId="176" fontId="0" fillId="7" borderId="11" xfId="1" applyNumberFormat="1" applyFont="1" applyFill="1" applyBorder="1" applyAlignment="1">
      <alignment horizontal="center" vertical="center"/>
    </xf>
    <xf numFmtId="176" fontId="0" fillId="7" borderId="13" xfId="1" applyNumberFormat="1" applyFont="1" applyFill="1" applyBorder="1" applyAlignment="1">
      <alignment horizontal="center" vertical="center"/>
    </xf>
    <xf numFmtId="57" fontId="0" fillId="8" borderId="4" xfId="1" applyNumberFormat="1" applyFont="1" applyFill="1" applyBorder="1" applyAlignment="1">
      <alignment horizontal="center" vertical="center"/>
    </xf>
    <xf numFmtId="57" fontId="0" fillId="8" borderId="11" xfId="1" applyNumberFormat="1" applyFont="1" applyFill="1" applyBorder="1" applyAlignment="1">
      <alignment horizontal="center" vertical="center"/>
    </xf>
    <xf numFmtId="57" fontId="0" fillId="8" borderId="13" xfId="1" applyNumberFormat="1" applyFont="1" applyFill="1" applyBorder="1" applyAlignment="1">
      <alignment horizontal="center" vertical="center"/>
    </xf>
    <xf numFmtId="176" fontId="0" fillId="8" borderId="4" xfId="1" applyNumberFormat="1" applyFont="1" applyFill="1" applyBorder="1" applyAlignment="1">
      <alignment horizontal="center" vertical="center"/>
    </xf>
    <xf numFmtId="176" fontId="0" fillId="8" borderId="11" xfId="1" applyNumberFormat="1" applyFont="1" applyFill="1" applyBorder="1" applyAlignment="1">
      <alignment horizontal="center" vertical="center"/>
    </xf>
    <xf numFmtId="176" fontId="0" fillId="8" borderId="13" xfId="1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 applyProtection="1">
      <alignment horizontal="center" vertical="center" wrapText="1"/>
    </xf>
    <xf numFmtId="14" fontId="7" fillId="0" borderId="25" xfId="0" applyNumberFormat="1" applyFont="1" applyFill="1" applyBorder="1" applyAlignment="1" applyProtection="1">
      <alignment horizontal="center" vertical="center" wrapText="1"/>
    </xf>
    <xf numFmtId="14" fontId="7" fillId="0" borderId="32" xfId="0" applyNumberFormat="1" applyFont="1" applyFill="1" applyBorder="1" applyAlignment="1" applyProtection="1">
      <alignment horizontal="center" vertical="center" wrapText="1"/>
    </xf>
    <xf numFmtId="14" fontId="7" fillId="0" borderId="33" xfId="0" applyNumberFormat="1" applyFont="1" applyFill="1" applyBorder="1" applyAlignment="1" applyProtection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center" vertical="center" wrapText="1"/>
    </xf>
    <xf numFmtId="14" fontId="7" fillId="0" borderId="34" xfId="0" applyNumberFormat="1" applyFont="1" applyFill="1" applyBorder="1" applyAlignment="1" applyProtection="1">
      <alignment horizontal="center" vertical="center" wrapText="1"/>
    </xf>
    <xf numFmtId="14" fontId="7" fillId="0" borderId="35" xfId="0" applyNumberFormat="1" applyFont="1" applyFill="1" applyBorder="1" applyAlignment="1" applyProtection="1">
      <alignment horizontal="center" vertical="center" wrapText="1"/>
    </xf>
    <xf numFmtId="14" fontId="7" fillId="0" borderId="29" xfId="0" applyNumberFormat="1" applyFont="1" applyFill="1" applyBorder="1" applyAlignment="1" applyProtection="1">
      <alignment horizontal="center" vertical="center" wrapText="1"/>
    </xf>
    <xf numFmtId="14" fontId="7" fillId="0" borderId="36" xfId="0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97" zoomScaleNormal="96" workbookViewId="0">
      <selection sqref="A1:G1"/>
    </sheetView>
  </sheetViews>
  <sheetFormatPr baseColWidth="10" defaultColWidth="9" defaultRowHeight="14" x14ac:dyDescent="0.15"/>
  <cols>
    <col min="1" max="1" width="19.5" style="2" customWidth="1"/>
    <col min="2" max="2" width="20.6640625" style="2" bestFit="1" customWidth="1"/>
    <col min="3" max="3" width="19.5" style="2" customWidth="1"/>
    <col min="4" max="4" width="13.33203125" style="3" bestFit="1" customWidth="1"/>
    <col min="5" max="5" width="44.6640625" style="2" bestFit="1" customWidth="1"/>
    <col min="6" max="6" width="19.33203125" style="2" customWidth="1"/>
    <col min="7" max="7" width="71.5" style="4" bestFit="1" customWidth="1"/>
    <col min="8" max="8" width="21.6640625" bestFit="1" customWidth="1"/>
    <col min="256" max="256" width="19.5" customWidth="1"/>
    <col min="257" max="257" width="14.5" customWidth="1"/>
    <col min="258" max="258" width="61.1640625" customWidth="1"/>
    <col min="259" max="259" width="14.6640625" customWidth="1"/>
    <col min="260" max="260" width="9.5" customWidth="1"/>
    <col min="512" max="512" width="19.5" customWidth="1"/>
    <col min="513" max="513" width="14.5" customWidth="1"/>
    <col min="514" max="514" width="61.1640625" customWidth="1"/>
    <col min="515" max="515" width="14.6640625" customWidth="1"/>
    <col min="516" max="516" width="9.5" customWidth="1"/>
    <col min="768" max="768" width="19.5" customWidth="1"/>
    <col min="769" max="769" width="14.5" customWidth="1"/>
    <col min="770" max="770" width="61.1640625" customWidth="1"/>
    <col min="771" max="771" width="14.6640625" customWidth="1"/>
    <col min="772" max="772" width="9.5" customWidth="1"/>
    <col min="1024" max="1024" width="19.5" customWidth="1"/>
    <col min="1025" max="1025" width="14.5" customWidth="1"/>
    <col min="1026" max="1026" width="61.1640625" customWidth="1"/>
    <col min="1027" max="1027" width="14.6640625" customWidth="1"/>
    <col min="1028" max="1028" width="9.5" customWidth="1"/>
    <col min="1280" max="1280" width="19.5" customWidth="1"/>
    <col min="1281" max="1281" width="14.5" customWidth="1"/>
    <col min="1282" max="1282" width="61.1640625" customWidth="1"/>
    <col min="1283" max="1283" width="14.6640625" customWidth="1"/>
    <col min="1284" max="1284" width="9.5" customWidth="1"/>
    <col min="1536" max="1536" width="19.5" customWidth="1"/>
    <col min="1537" max="1537" width="14.5" customWidth="1"/>
    <col min="1538" max="1538" width="61.1640625" customWidth="1"/>
    <col min="1539" max="1539" width="14.6640625" customWidth="1"/>
    <col min="1540" max="1540" width="9.5" customWidth="1"/>
    <col min="1792" max="1792" width="19.5" customWidth="1"/>
    <col min="1793" max="1793" width="14.5" customWidth="1"/>
    <col min="1794" max="1794" width="61.1640625" customWidth="1"/>
    <col min="1795" max="1795" width="14.6640625" customWidth="1"/>
    <col min="1796" max="1796" width="9.5" customWidth="1"/>
    <col min="2048" max="2048" width="19.5" customWidth="1"/>
    <col min="2049" max="2049" width="14.5" customWidth="1"/>
    <col min="2050" max="2050" width="61.1640625" customWidth="1"/>
    <col min="2051" max="2051" width="14.6640625" customWidth="1"/>
    <col min="2052" max="2052" width="9.5" customWidth="1"/>
    <col min="2304" max="2304" width="19.5" customWidth="1"/>
    <col min="2305" max="2305" width="14.5" customWidth="1"/>
    <col min="2306" max="2306" width="61.1640625" customWidth="1"/>
    <col min="2307" max="2307" width="14.6640625" customWidth="1"/>
    <col min="2308" max="2308" width="9.5" customWidth="1"/>
    <col min="2560" max="2560" width="19.5" customWidth="1"/>
    <col min="2561" max="2561" width="14.5" customWidth="1"/>
    <col min="2562" max="2562" width="61.1640625" customWidth="1"/>
    <col min="2563" max="2563" width="14.6640625" customWidth="1"/>
    <col min="2564" max="2564" width="9.5" customWidth="1"/>
    <col min="2816" max="2816" width="19.5" customWidth="1"/>
    <col min="2817" max="2817" width="14.5" customWidth="1"/>
    <col min="2818" max="2818" width="61.1640625" customWidth="1"/>
    <col min="2819" max="2819" width="14.6640625" customWidth="1"/>
    <col min="2820" max="2820" width="9.5" customWidth="1"/>
    <col min="3072" max="3072" width="19.5" customWidth="1"/>
    <col min="3073" max="3073" width="14.5" customWidth="1"/>
    <col min="3074" max="3074" width="61.1640625" customWidth="1"/>
    <col min="3075" max="3075" width="14.6640625" customWidth="1"/>
    <col min="3076" max="3076" width="9.5" customWidth="1"/>
    <col min="3328" max="3328" width="19.5" customWidth="1"/>
    <col min="3329" max="3329" width="14.5" customWidth="1"/>
    <col min="3330" max="3330" width="61.1640625" customWidth="1"/>
    <col min="3331" max="3331" width="14.6640625" customWidth="1"/>
    <col min="3332" max="3332" width="9.5" customWidth="1"/>
    <col min="3584" max="3584" width="19.5" customWidth="1"/>
    <col min="3585" max="3585" width="14.5" customWidth="1"/>
    <col min="3586" max="3586" width="61.1640625" customWidth="1"/>
    <col min="3587" max="3587" width="14.6640625" customWidth="1"/>
    <col min="3588" max="3588" width="9.5" customWidth="1"/>
    <col min="3840" max="3840" width="19.5" customWidth="1"/>
    <col min="3841" max="3841" width="14.5" customWidth="1"/>
    <col min="3842" max="3842" width="61.1640625" customWidth="1"/>
    <col min="3843" max="3843" width="14.6640625" customWidth="1"/>
    <col min="3844" max="3844" width="9.5" customWidth="1"/>
    <col min="4096" max="4096" width="19.5" customWidth="1"/>
    <col min="4097" max="4097" width="14.5" customWidth="1"/>
    <col min="4098" max="4098" width="61.1640625" customWidth="1"/>
    <col min="4099" max="4099" width="14.6640625" customWidth="1"/>
    <col min="4100" max="4100" width="9.5" customWidth="1"/>
    <col min="4352" max="4352" width="19.5" customWidth="1"/>
    <col min="4353" max="4353" width="14.5" customWidth="1"/>
    <col min="4354" max="4354" width="61.1640625" customWidth="1"/>
    <col min="4355" max="4355" width="14.6640625" customWidth="1"/>
    <col min="4356" max="4356" width="9.5" customWidth="1"/>
    <col min="4608" max="4608" width="19.5" customWidth="1"/>
    <col min="4609" max="4609" width="14.5" customWidth="1"/>
    <col min="4610" max="4610" width="61.1640625" customWidth="1"/>
    <col min="4611" max="4611" width="14.6640625" customWidth="1"/>
    <col min="4612" max="4612" width="9.5" customWidth="1"/>
    <col min="4864" max="4864" width="19.5" customWidth="1"/>
    <col min="4865" max="4865" width="14.5" customWidth="1"/>
    <col min="4866" max="4866" width="61.1640625" customWidth="1"/>
    <col min="4867" max="4867" width="14.6640625" customWidth="1"/>
    <col min="4868" max="4868" width="9.5" customWidth="1"/>
    <col min="5120" max="5120" width="19.5" customWidth="1"/>
    <col min="5121" max="5121" width="14.5" customWidth="1"/>
    <col min="5122" max="5122" width="61.1640625" customWidth="1"/>
    <col min="5123" max="5123" width="14.6640625" customWidth="1"/>
    <col min="5124" max="5124" width="9.5" customWidth="1"/>
    <col min="5376" max="5376" width="19.5" customWidth="1"/>
    <col min="5377" max="5377" width="14.5" customWidth="1"/>
    <col min="5378" max="5378" width="61.1640625" customWidth="1"/>
    <col min="5379" max="5379" width="14.6640625" customWidth="1"/>
    <col min="5380" max="5380" width="9.5" customWidth="1"/>
    <col min="5632" max="5632" width="19.5" customWidth="1"/>
    <col min="5633" max="5633" width="14.5" customWidth="1"/>
    <col min="5634" max="5634" width="61.1640625" customWidth="1"/>
    <col min="5635" max="5635" width="14.6640625" customWidth="1"/>
    <col min="5636" max="5636" width="9.5" customWidth="1"/>
    <col min="5888" max="5888" width="19.5" customWidth="1"/>
    <col min="5889" max="5889" width="14.5" customWidth="1"/>
    <col min="5890" max="5890" width="61.1640625" customWidth="1"/>
    <col min="5891" max="5891" width="14.6640625" customWidth="1"/>
    <col min="5892" max="5892" width="9.5" customWidth="1"/>
    <col min="6144" max="6144" width="19.5" customWidth="1"/>
    <col min="6145" max="6145" width="14.5" customWidth="1"/>
    <col min="6146" max="6146" width="61.1640625" customWidth="1"/>
    <col min="6147" max="6147" width="14.6640625" customWidth="1"/>
    <col min="6148" max="6148" width="9.5" customWidth="1"/>
    <col min="6400" max="6400" width="19.5" customWidth="1"/>
    <col min="6401" max="6401" width="14.5" customWidth="1"/>
    <col min="6402" max="6402" width="61.1640625" customWidth="1"/>
    <col min="6403" max="6403" width="14.6640625" customWidth="1"/>
    <col min="6404" max="6404" width="9.5" customWidth="1"/>
    <col min="6656" max="6656" width="19.5" customWidth="1"/>
    <col min="6657" max="6657" width="14.5" customWidth="1"/>
    <col min="6658" max="6658" width="61.1640625" customWidth="1"/>
    <col min="6659" max="6659" width="14.6640625" customWidth="1"/>
    <col min="6660" max="6660" width="9.5" customWidth="1"/>
    <col min="6912" max="6912" width="19.5" customWidth="1"/>
    <col min="6913" max="6913" width="14.5" customWidth="1"/>
    <col min="6914" max="6914" width="61.1640625" customWidth="1"/>
    <col min="6915" max="6915" width="14.6640625" customWidth="1"/>
    <col min="6916" max="6916" width="9.5" customWidth="1"/>
    <col min="7168" max="7168" width="19.5" customWidth="1"/>
    <col min="7169" max="7169" width="14.5" customWidth="1"/>
    <col min="7170" max="7170" width="61.1640625" customWidth="1"/>
    <col min="7171" max="7171" width="14.6640625" customWidth="1"/>
    <col min="7172" max="7172" width="9.5" customWidth="1"/>
    <col min="7424" max="7424" width="19.5" customWidth="1"/>
    <col min="7425" max="7425" width="14.5" customWidth="1"/>
    <col min="7426" max="7426" width="61.1640625" customWidth="1"/>
    <col min="7427" max="7427" width="14.6640625" customWidth="1"/>
    <col min="7428" max="7428" width="9.5" customWidth="1"/>
    <col min="7680" max="7680" width="19.5" customWidth="1"/>
    <col min="7681" max="7681" width="14.5" customWidth="1"/>
    <col min="7682" max="7682" width="61.1640625" customWidth="1"/>
    <col min="7683" max="7683" width="14.6640625" customWidth="1"/>
    <col min="7684" max="7684" width="9.5" customWidth="1"/>
    <col min="7936" max="7936" width="19.5" customWidth="1"/>
    <col min="7937" max="7937" width="14.5" customWidth="1"/>
    <col min="7938" max="7938" width="61.1640625" customWidth="1"/>
    <col min="7939" max="7939" width="14.6640625" customWidth="1"/>
    <col min="7940" max="7940" width="9.5" customWidth="1"/>
    <col min="8192" max="8192" width="19.5" customWidth="1"/>
    <col min="8193" max="8193" width="14.5" customWidth="1"/>
    <col min="8194" max="8194" width="61.1640625" customWidth="1"/>
    <col min="8195" max="8195" width="14.6640625" customWidth="1"/>
    <col min="8196" max="8196" width="9.5" customWidth="1"/>
    <col min="8448" max="8448" width="19.5" customWidth="1"/>
    <col min="8449" max="8449" width="14.5" customWidth="1"/>
    <col min="8450" max="8450" width="61.1640625" customWidth="1"/>
    <col min="8451" max="8451" width="14.6640625" customWidth="1"/>
    <col min="8452" max="8452" width="9.5" customWidth="1"/>
    <col min="8704" max="8704" width="19.5" customWidth="1"/>
    <col min="8705" max="8705" width="14.5" customWidth="1"/>
    <col min="8706" max="8706" width="61.1640625" customWidth="1"/>
    <col min="8707" max="8707" width="14.6640625" customWidth="1"/>
    <col min="8708" max="8708" width="9.5" customWidth="1"/>
    <col min="8960" max="8960" width="19.5" customWidth="1"/>
    <col min="8961" max="8961" width="14.5" customWidth="1"/>
    <col min="8962" max="8962" width="61.1640625" customWidth="1"/>
    <col min="8963" max="8963" width="14.6640625" customWidth="1"/>
    <col min="8964" max="8964" width="9.5" customWidth="1"/>
    <col min="9216" max="9216" width="19.5" customWidth="1"/>
    <col min="9217" max="9217" width="14.5" customWidth="1"/>
    <col min="9218" max="9218" width="61.1640625" customWidth="1"/>
    <col min="9219" max="9219" width="14.6640625" customWidth="1"/>
    <col min="9220" max="9220" width="9.5" customWidth="1"/>
    <col min="9472" max="9472" width="19.5" customWidth="1"/>
    <col min="9473" max="9473" width="14.5" customWidth="1"/>
    <col min="9474" max="9474" width="61.1640625" customWidth="1"/>
    <col min="9475" max="9475" width="14.6640625" customWidth="1"/>
    <col min="9476" max="9476" width="9.5" customWidth="1"/>
    <col min="9728" max="9728" width="19.5" customWidth="1"/>
    <col min="9729" max="9729" width="14.5" customWidth="1"/>
    <col min="9730" max="9730" width="61.1640625" customWidth="1"/>
    <col min="9731" max="9731" width="14.6640625" customWidth="1"/>
    <col min="9732" max="9732" width="9.5" customWidth="1"/>
    <col min="9984" max="9984" width="19.5" customWidth="1"/>
    <col min="9985" max="9985" width="14.5" customWidth="1"/>
    <col min="9986" max="9986" width="61.1640625" customWidth="1"/>
    <col min="9987" max="9987" width="14.6640625" customWidth="1"/>
    <col min="9988" max="9988" width="9.5" customWidth="1"/>
    <col min="10240" max="10240" width="19.5" customWidth="1"/>
    <col min="10241" max="10241" width="14.5" customWidth="1"/>
    <col min="10242" max="10242" width="61.1640625" customWidth="1"/>
    <col min="10243" max="10243" width="14.6640625" customWidth="1"/>
    <col min="10244" max="10244" width="9.5" customWidth="1"/>
    <col min="10496" max="10496" width="19.5" customWidth="1"/>
    <col min="10497" max="10497" width="14.5" customWidth="1"/>
    <col min="10498" max="10498" width="61.1640625" customWidth="1"/>
    <col min="10499" max="10499" width="14.6640625" customWidth="1"/>
    <col min="10500" max="10500" width="9.5" customWidth="1"/>
    <col min="10752" max="10752" width="19.5" customWidth="1"/>
    <col min="10753" max="10753" width="14.5" customWidth="1"/>
    <col min="10754" max="10754" width="61.1640625" customWidth="1"/>
    <col min="10755" max="10755" width="14.6640625" customWidth="1"/>
    <col min="10756" max="10756" width="9.5" customWidth="1"/>
    <col min="11008" max="11008" width="19.5" customWidth="1"/>
    <col min="11009" max="11009" width="14.5" customWidth="1"/>
    <col min="11010" max="11010" width="61.1640625" customWidth="1"/>
    <col min="11011" max="11011" width="14.6640625" customWidth="1"/>
    <col min="11012" max="11012" width="9.5" customWidth="1"/>
    <col min="11264" max="11264" width="19.5" customWidth="1"/>
    <col min="11265" max="11265" width="14.5" customWidth="1"/>
    <col min="11266" max="11266" width="61.1640625" customWidth="1"/>
    <col min="11267" max="11267" width="14.6640625" customWidth="1"/>
    <col min="11268" max="11268" width="9.5" customWidth="1"/>
    <col min="11520" max="11520" width="19.5" customWidth="1"/>
    <col min="11521" max="11521" width="14.5" customWidth="1"/>
    <col min="11522" max="11522" width="61.1640625" customWidth="1"/>
    <col min="11523" max="11523" width="14.6640625" customWidth="1"/>
    <col min="11524" max="11524" width="9.5" customWidth="1"/>
    <col min="11776" max="11776" width="19.5" customWidth="1"/>
    <col min="11777" max="11777" width="14.5" customWidth="1"/>
    <col min="11778" max="11778" width="61.1640625" customWidth="1"/>
    <col min="11779" max="11779" width="14.6640625" customWidth="1"/>
    <col min="11780" max="11780" width="9.5" customWidth="1"/>
    <col min="12032" max="12032" width="19.5" customWidth="1"/>
    <col min="12033" max="12033" width="14.5" customWidth="1"/>
    <col min="12034" max="12034" width="61.1640625" customWidth="1"/>
    <col min="12035" max="12035" width="14.6640625" customWidth="1"/>
    <col min="12036" max="12036" width="9.5" customWidth="1"/>
    <col min="12288" max="12288" width="19.5" customWidth="1"/>
    <col min="12289" max="12289" width="14.5" customWidth="1"/>
    <col min="12290" max="12290" width="61.1640625" customWidth="1"/>
    <col min="12291" max="12291" width="14.6640625" customWidth="1"/>
    <col min="12292" max="12292" width="9.5" customWidth="1"/>
    <col min="12544" max="12544" width="19.5" customWidth="1"/>
    <col min="12545" max="12545" width="14.5" customWidth="1"/>
    <col min="12546" max="12546" width="61.1640625" customWidth="1"/>
    <col min="12547" max="12547" width="14.6640625" customWidth="1"/>
    <col min="12548" max="12548" width="9.5" customWidth="1"/>
    <col min="12800" max="12800" width="19.5" customWidth="1"/>
    <col min="12801" max="12801" width="14.5" customWidth="1"/>
    <col min="12802" max="12802" width="61.1640625" customWidth="1"/>
    <col min="12803" max="12803" width="14.6640625" customWidth="1"/>
    <col min="12804" max="12804" width="9.5" customWidth="1"/>
    <col min="13056" max="13056" width="19.5" customWidth="1"/>
    <col min="13057" max="13057" width="14.5" customWidth="1"/>
    <col min="13058" max="13058" width="61.1640625" customWidth="1"/>
    <col min="13059" max="13059" width="14.6640625" customWidth="1"/>
    <col min="13060" max="13060" width="9.5" customWidth="1"/>
    <col min="13312" max="13312" width="19.5" customWidth="1"/>
    <col min="13313" max="13313" width="14.5" customWidth="1"/>
    <col min="13314" max="13314" width="61.1640625" customWidth="1"/>
    <col min="13315" max="13315" width="14.6640625" customWidth="1"/>
    <col min="13316" max="13316" width="9.5" customWidth="1"/>
    <col min="13568" max="13568" width="19.5" customWidth="1"/>
    <col min="13569" max="13569" width="14.5" customWidth="1"/>
    <col min="13570" max="13570" width="61.1640625" customWidth="1"/>
    <col min="13571" max="13571" width="14.6640625" customWidth="1"/>
    <col min="13572" max="13572" width="9.5" customWidth="1"/>
    <col min="13824" max="13824" width="19.5" customWidth="1"/>
    <col min="13825" max="13825" width="14.5" customWidth="1"/>
    <col min="13826" max="13826" width="61.1640625" customWidth="1"/>
    <col min="13827" max="13827" width="14.6640625" customWidth="1"/>
    <col min="13828" max="13828" width="9.5" customWidth="1"/>
    <col min="14080" max="14080" width="19.5" customWidth="1"/>
    <col min="14081" max="14081" width="14.5" customWidth="1"/>
    <col min="14082" max="14082" width="61.1640625" customWidth="1"/>
    <col min="14083" max="14083" width="14.6640625" customWidth="1"/>
    <col min="14084" max="14084" width="9.5" customWidth="1"/>
    <col min="14336" max="14336" width="19.5" customWidth="1"/>
    <col min="14337" max="14337" width="14.5" customWidth="1"/>
    <col min="14338" max="14338" width="61.1640625" customWidth="1"/>
    <col min="14339" max="14339" width="14.6640625" customWidth="1"/>
    <col min="14340" max="14340" width="9.5" customWidth="1"/>
    <col min="14592" max="14592" width="19.5" customWidth="1"/>
    <col min="14593" max="14593" width="14.5" customWidth="1"/>
    <col min="14594" max="14594" width="61.1640625" customWidth="1"/>
    <col min="14595" max="14595" width="14.6640625" customWidth="1"/>
    <col min="14596" max="14596" width="9.5" customWidth="1"/>
    <col min="14848" max="14848" width="19.5" customWidth="1"/>
    <col min="14849" max="14849" width="14.5" customWidth="1"/>
    <col min="14850" max="14850" width="61.1640625" customWidth="1"/>
    <col min="14851" max="14851" width="14.6640625" customWidth="1"/>
    <col min="14852" max="14852" width="9.5" customWidth="1"/>
    <col min="15104" max="15104" width="19.5" customWidth="1"/>
    <col min="15105" max="15105" width="14.5" customWidth="1"/>
    <col min="15106" max="15106" width="61.1640625" customWidth="1"/>
    <col min="15107" max="15107" width="14.6640625" customWidth="1"/>
    <col min="15108" max="15108" width="9.5" customWidth="1"/>
    <col min="15360" max="15360" width="19.5" customWidth="1"/>
    <col min="15361" max="15361" width="14.5" customWidth="1"/>
    <col min="15362" max="15362" width="61.1640625" customWidth="1"/>
    <col min="15363" max="15363" width="14.6640625" customWidth="1"/>
    <col min="15364" max="15364" width="9.5" customWidth="1"/>
    <col min="15616" max="15616" width="19.5" customWidth="1"/>
    <col min="15617" max="15617" width="14.5" customWidth="1"/>
    <col min="15618" max="15618" width="61.1640625" customWidth="1"/>
    <col min="15619" max="15619" width="14.6640625" customWidth="1"/>
    <col min="15620" max="15620" width="9.5" customWidth="1"/>
    <col min="15872" max="15872" width="19.5" customWidth="1"/>
    <col min="15873" max="15873" width="14.5" customWidth="1"/>
    <col min="15874" max="15874" width="61.1640625" customWidth="1"/>
    <col min="15875" max="15875" width="14.6640625" customWidth="1"/>
    <col min="15876" max="15876" width="9.5" customWidth="1"/>
    <col min="16128" max="16128" width="19.5" customWidth="1"/>
    <col min="16129" max="16129" width="14.5" customWidth="1"/>
    <col min="16130" max="16130" width="61.1640625" customWidth="1"/>
    <col min="16131" max="16131" width="14.6640625" customWidth="1"/>
    <col min="16132" max="16132" width="9.5" customWidth="1"/>
  </cols>
  <sheetData>
    <row r="1" spans="1:7" ht="30.75" customHeight="1" x14ac:dyDescent="0.25">
      <c r="A1" s="91" t="s">
        <v>102</v>
      </c>
      <c r="B1" s="91"/>
      <c r="C1" s="91"/>
      <c r="D1" s="91"/>
      <c r="E1" s="91"/>
      <c r="F1" s="91"/>
      <c r="G1" s="91"/>
    </row>
    <row r="2" spans="1:7" ht="17.25" customHeight="1" x14ac:dyDescent="0.15">
      <c r="A2" s="5"/>
      <c r="B2" s="36"/>
      <c r="C2" s="36" t="s">
        <v>90</v>
      </c>
      <c r="D2" s="6" t="s">
        <v>91</v>
      </c>
      <c r="E2" s="7" t="s">
        <v>92</v>
      </c>
      <c r="F2" s="7" t="s">
        <v>93</v>
      </c>
      <c r="G2" s="8" t="s">
        <v>0</v>
      </c>
    </row>
    <row r="3" spans="1:7" ht="17.25" customHeight="1" x14ac:dyDescent="0.15">
      <c r="A3" s="117" t="s">
        <v>100</v>
      </c>
      <c r="B3" s="118"/>
      <c r="C3" s="119"/>
      <c r="D3" s="9">
        <v>500000</v>
      </c>
      <c r="E3" s="10" t="s">
        <v>9</v>
      </c>
      <c r="F3" s="11">
        <v>42767</v>
      </c>
      <c r="G3" s="12"/>
    </row>
    <row r="4" spans="1:7" ht="17.25" customHeight="1" x14ac:dyDescent="0.15">
      <c r="A4" s="120"/>
      <c r="B4" s="121"/>
      <c r="C4" s="122"/>
      <c r="D4" s="9">
        <v>300000</v>
      </c>
      <c r="E4" s="10" t="s">
        <v>10</v>
      </c>
      <c r="F4" s="11">
        <v>42887</v>
      </c>
      <c r="G4" s="12"/>
    </row>
    <row r="5" spans="1:7" ht="17.25" customHeight="1" x14ac:dyDescent="0.15">
      <c r="A5" s="120"/>
      <c r="B5" s="121"/>
      <c r="C5" s="122"/>
      <c r="D5" s="9">
        <v>200000</v>
      </c>
      <c r="E5" s="29" t="s">
        <v>12</v>
      </c>
      <c r="F5" s="11">
        <v>43009</v>
      </c>
      <c r="G5" s="12"/>
    </row>
    <row r="6" spans="1:7" ht="17.25" customHeight="1" x14ac:dyDescent="0.15">
      <c r="A6" s="123"/>
      <c r="B6" s="124"/>
      <c r="C6" s="125"/>
      <c r="D6" s="9">
        <v>500000</v>
      </c>
      <c r="E6" s="10" t="s">
        <v>13</v>
      </c>
      <c r="F6" s="11" t="s">
        <v>14</v>
      </c>
      <c r="G6" s="12"/>
    </row>
    <row r="7" spans="1:7" ht="17.25" customHeight="1" x14ac:dyDescent="0.15">
      <c r="A7" s="114" t="s">
        <v>1</v>
      </c>
      <c r="B7" s="115"/>
      <c r="C7" s="116"/>
      <c r="D7" s="13">
        <f>SUM(D3:D6)</f>
        <v>1500000</v>
      </c>
      <c r="E7" s="10"/>
      <c r="F7" s="10"/>
      <c r="G7" s="12"/>
    </row>
    <row r="8" spans="1:7" ht="17.25" customHeight="1" x14ac:dyDescent="0.15">
      <c r="A8" s="126"/>
      <c r="B8" s="127"/>
      <c r="C8" s="127"/>
      <c r="D8" s="127"/>
      <c r="E8" s="127"/>
      <c r="F8" s="127"/>
      <c r="G8" s="128"/>
    </row>
    <row r="9" spans="1:7" ht="17.25" customHeight="1" x14ac:dyDescent="0.15">
      <c r="A9" s="27"/>
      <c r="B9" s="95" t="s">
        <v>89</v>
      </c>
      <c r="C9" s="98">
        <f>SUM(D9:D14)</f>
        <v>184458.8</v>
      </c>
      <c r="D9" s="45">
        <v>128431.7</v>
      </c>
      <c r="E9" s="46" t="s">
        <v>80</v>
      </c>
      <c r="F9" s="47">
        <v>42775</v>
      </c>
      <c r="G9" s="48" t="s">
        <v>81</v>
      </c>
    </row>
    <row r="10" spans="1:7" ht="17.25" customHeight="1" x14ac:dyDescent="0.15">
      <c r="A10" s="27"/>
      <c r="B10" s="96"/>
      <c r="C10" s="99"/>
      <c r="D10" s="45">
        <v>126</v>
      </c>
      <c r="E10" s="46" t="s">
        <v>72</v>
      </c>
      <c r="F10" s="47">
        <v>42804</v>
      </c>
      <c r="G10" s="48" t="s">
        <v>82</v>
      </c>
    </row>
    <row r="11" spans="1:7" ht="17.25" customHeight="1" x14ac:dyDescent="0.15">
      <c r="A11" s="27"/>
      <c r="B11" s="96"/>
      <c r="C11" s="99"/>
      <c r="D11" s="45">
        <v>247</v>
      </c>
      <c r="E11" s="46" t="s">
        <v>72</v>
      </c>
      <c r="F11" s="49" t="s">
        <v>86</v>
      </c>
      <c r="G11" s="48" t="s">
        <v>87</v>
      </c>
    </row>
    <row r="12" spans="1:7" x14ac:dyDescent="0.15">
      <c r="A12" s="27"/>
      <c r="B12" s="96"/>
      <c r="C12" s="99"/>
      <c r="D12" s="45">
        <v>578</v>
      </c>
      <c r="E12" s="46" t="s">
        <v>83</v>
      </c>
      <c r="F12" s="47">
        <v>42831</v>
      </c>
      <c r="G12" s="48" t="s">
        <v>84</v>
      </c>
    </row>
    <row r="13" spans="1:7" ht="17.25" customHeight="1" x14ac:dyDescent="0.15">
      <c r="A13" s="27"/>
      <c r="B13" s="96"/>
      <c r="C13" s="99"/>
      <c r="D13" s="50">
        <v>34</v>
      </c>
      <c r="E13" s="46" t="s">
        <v>72</v>
      </c>
      <c r="F13" s="47">
        <v>42874</v>
      </c>
      <c r="G13" s="48" t="s">
        <v>85</v>
      </c>
    </row>
    <row r="14" spans="1:7" ht="17.25" customHeight="1" x14ac:dyDescent="0.15">
      <c r="A14" s="27"/>
      <c r="B14" s="97"/>
      <c r="C14" s="100"/>
      <c r="D14" s="50">
        <v>55042.1</v>
      </c>
      <c r="E14" s="46" t="s">
        <v>75</v>
      </c>
      <c r="F14" s="47">
        <v>42886</v>
      </c>
      <c r="G14" s="48" t="s">
        <v>74</v>
      </c>
    </row>
    <row r="15" spans="1:7" s="1" customFormat="1" ht="17.25" customHeight="1" x14ac:dyDescent="0.15">
      <c r="A15" s="27"/>
      <c r="B15" s="44"/>
      <c r="C15" s="70"/>
      <c r="D15" s="62"/>
      <c r="E15" s="71"/>
      <c r="F15" s="72"/>
      <c r="G15" s="64"/>
    </row>
    <row r="16" spans="1:7" ht="17.25" customHeight="1" x14ac:dyDescent="0.15">
      <c r="A16" s="27"/>
      <c r="B16" s="101" t="s">
        <v>95</v>
      </c>
      <c r="C16" s="103">
        <f>SUM(D16:D17)</f>
        <v>255060</v>
      </c>
      <c r="D16" s="65">
        <v>170040</v>
      </c>
      <c r="E16" s="66" t="s">
        <v>76</v>
      </c>
      <c r="F16" s="67">
        <v>42895</v>
      </c>
      <c r="G16" s="68" t="s">
        <v>77</v>
      </c>
    </row>
    <row r="17" spans="1:8" ht="17.25" customHeight="1" x14ac:dyDescent="0.15">
      <c r="A17" s="27"/>
      <c r="B17" s="102"/>
      <c r="C17" s="104"/>
      <c r="D17" s="65">
        <v>85020</v>
      </c>
      <c r="E17" s="69" t="s">
        <v>36</v>
      </c>
      <c r="F17" s="67">
        <v>43031</v>
      </c>
      <c r="G17" s="68" t="s">
        <v>35</v>
      </c>
    </row>
    <row r="18" spans="1:8" ht="17.25" customHeight="1" x14ac:dyDescent="0.15">
      <c r="A18" s="27"/>
      <c r="B18" s="37"/>
      <c r="C18" s="37"/>
      <c r="D18" s="14"/>
      <c r="E18" s="33"/>
      <c r="F18" s="51"/>
      <c r="G18" s="24"/>
    </row>
    <row r="19" spans="1:8" ht="17.25" customHeight="1" x14ac:dyDescent="0.15">
      <c r="A19" s="27"/>
      <c r="B19" s="105" t="s">
        <v>94</v>
      </c>
      <c r="C19" s="108">
        <f>SUM(D19:D37)</f>
        <v>83554.77</v>
      </c>
      <c r="D19" s="53">
        <v>10</v>
      </c>
      <c r="E19" s="54" t="s">
        <v>54</v>
      </c>
      <c r="F19" s="92" t="s">
        <v>55</v>
      </c>
      <c r="G19" s="55" t="s">
        <v>56</v>
      </c>
    </row>
    <row r="20" spans="1:8" ht="17.25" customHeight="1" x14ac:dyDescent="0.15">
      <c r="A20" s="27"/>
      <c r="B20" s="106"/>
      <c r="C20" s="109"/>
      <c r="D20" s="53">
        <v>1276.04</v>
      </c>
      <c r="E20" s="54" t="s">
        <v>53</v>
      </c>
      <c r="F20" s="93"/>
      <c r="G20" s="55" t="s">
        <v>57</v>
      </c>
    </row>
    <row r="21" spans="1:8" ht="17.25" customHeight="1" x14ac:dyDescent="0.15">
      <c r="A21" s="27"/>
      <c r="B21" s="106"/>
      <c r="C21" s="109"/>
      <c r="D21" s="53">
        <v>688</v>
      </c>
      <c r="E21" s="54" t="s">
        <v>52</v>
      </c>
      <c r="F21" s="94"/>
      <c r="G21" s="55" t="s">
        <v>58</v>
      </c>
    </row>
    <row r="22" spans="1:8" ht="17.25" customHeight="1" x14ac:dyDescent="0.15">
      <c r="A22" s="27"/>
      <c r="B22" s="106"/>
      <c r="C22" s="109"/>
      <c r="D22" s="53">
        <v>67</v>
      </c>
      <c r="E22" s="56" t="s">
        <v>47</v>
      </c>
      <c r="F22" s="54" t="s">
        <v>78</v>
      </c>
      <c r="G22" s="55" t="s">
        <v>79</v>
      </c>
    </row>
    <row r="23" spans="1:8" ht="17.25" customHeight="1" x14ac:dyDescent="0.15">
      <c r="A23" s="27"/>
      <c r="B23" s="106"/>
      <c r="C23" s="109"/>
      <c r="D23" s="53">
        <v>223</v>
      </c>
      <c r="E23" s="56" t="s">
        <v>72</v>
      </c>
      <c r="F23" s="92" t="s">
        <v>55</v>
      </c>
      <c r="G23" s="55" t="s">
        <v>63</v>
      </c>
    </row>
    <row r="24" spans="1:8" ht="17.25" customHeight="1" x14ac:dyDescent="0.15">
      <c r="A24" s="27"/>
      <c r="B24" s="106"/>
      <c r="C24" s="109"/>
      <c r="D24" s="53">
        <v>300</v>
      </c>
      <c r="E24" s="56" t="s">
        <v>70</v>
      </c>
      <c r="F24" s="93"/>
      <c r="G24" s="55" t="s">
        <v>64</v>
      </c>
    </row>
    <row r="25" spans="1:8" x14ac:dyDescent="0.15">
      <c r="A25" s="27"/>
      <c r="B25" s="106"/>
      <c r="C25" s="109"/>
      <c r="D25" s="53">
        <v>1800</v>
      </c>
      <c r="E25" s="56" t="s">
        <v>73</v>
      </c>
      <c r="F25" s="93"/>
      <c r="G25" s="55" t="s">
        <v>65</v>
      </c>
    </row>
    <row r="26" spans="1:8" x14ac:dyDescent="0.15">
      <c r="A26" s="27"/>
      <c r="B26" s="106"/>
      <c r="C26" s="109"/>
      <c r="D26" s="53">
        <v>2100</v>
      </c>
      <c r="E26" s="56" t="s">
        <v>71</v>
      </c>
      <c r="F26" s="93"/>
      <c r="G26" s="55" t="s">
        <v>59</v>
      </c>
    </row>
    <row r="27" spans="1:8" ht="17.25" customHeight="1" x14ac:dyDescent="0.15">
      <c r="A27" s="27"/>
      <c r="B27" s="106"/>
      <c r="C27" s="109"/>
      <c r="D27" s="53">
        <v>3695.7</v>
      </c>
      <c r="E27" s="56" t="s">
        <v>69</v>
      </c>
      <c r="F27" s="93"/>
      <c r="G27" s="55" t="s">
        <v>62</v>
      </c>
    </row>
    <row r="28" spans="1:8" ht="17.25" customHeight="1" x14ac:dyDescent="0.15">
      <c r="A28" s="27"/>
      <c r="B28" s="106"/>
      <c r="C28" s="109"/>
      <c r="D28" s="53">
        <v>1840</v>
      </c>
      <c r="E28" s="56" t="s">
        <v>68</v>
      </c>
      <c r="F28" s="93"/>
      <c r="G28" s="55" t="s">
        <v>61</v>
      </c>
    </row>
    <row r="29" spans="1:8" ht="17.25" customHeight="1" x14ac:dyDescent="0.15">
      <c r="A29" s="27"/>
      <c r="B29" s="106"/>
      <c r="C29" s="109"/>
      <c r="D29" s="53">
        <v>410</v>
      </c>
      <c r="E29" s="56" t="s">
        <v>70</v>
      </c>
      <c r="F29" s="93"/>
      <c r="G29" s="55" t="s">
        <v>60</v>
      </c>
    </row>
    <row r="30" spans="1:8" ht="17.25" customHeight="1" x14ac:dyDescent="0.15">
      <c r="A30" s="27"/>
      <c r="B30" s="106"/>
      <c r="C30" s="109"/>
      <c r="D30" s="53">
        <v>957.03</v>
      </c>
      <c r="E30" s="56" t="s">
        <v>68</v>
      </c>
      <c r="F30" s="93"/>
      <c r="G30" s="55" t="s">
        <v>66</v>
      </c>
    </row>
    <row r="31" spans="1:8" ht="17.25" customHeight="1" x14ac:dyDescent="0.15">
      <c r="A31" s="27"/>
      <c r="B31" s="106"/>
      <c r="C31" s="109"/>
      <c r="D31" s="53">
        <v>140</v>
      </c>
      <c r="E31" s="56" t="s">
        <v>69</v>
      </c>
      <c r="F31" s="94"/>
      <c r="G31" s="55" t="s">
        <v>67</v>
      </c>
    </row>
    <row r="32" spans="1:8" s="1" customFormat="1" ht="17.25" customHeight="1" x14ac:dyDescent="0.15">
      <c r="A32" s="27"/>
      <c r="B32" s="106"/>
      <c r="C32" s="109"/>
      <c r="D32" s="57">
        <v>59557</v>
      </c>
      <c r="E32" s="58" t="s">
        <v>25</v>
      </c>
      <c r="F32" s="58" t="s">
        <v>27</v>
      </c>
      <c r="G32" s="59" t="s">
        <v>20</v>
      </c>
      <c r="H32" s="52"/>
    </row>
    <row r="33" spans="1:8" ht="17.25" customHeight="1" x14ac:dyDescent="0.15">
      <c r="A33" s="27"/>
      <c r="B33" s="106"/>
      <c r="C33" s="109"/>
      <c r="D33" s="53">
        <v>4919</v>
      </c>
      <c r="E33" s="54" t="s">
        <v>30</v>
      </c>
      <c r="F33" s="60">
        <v>43005</v>
      </c>
      <c r="G33" s="55" t="s">
        <v>31</v>
      </c>
    </row>
    <row r="34" spans="1:8" ht="17.25" customHeight="1" x14ac:dyDescent="0.15">
      <c r="A34" s="27"/>
      <c r="B34" s="106"/>
      <c r="C34" s="109"/>
      <c r="D34" s="53">
        <v>118</v>
      </c>
      <c r="E34" s="54" t="s">
        <v>47</v>
      </c>
      <c r="F34" s="54" t="s">
        <v>48</v>
      </c>
      <c r="G34" s="55" t="s">
        <v>51</v>
      </c>
      <c r="H34" s="1"/>
    </row>
    <row r="35" spans="1:8" ht="17.25" customHeight="1" x14ac:dyDescent="0.15">
      <c r="A35" s="27"/>
      <c r="B35" s="106"/>
      <c r="C35" s="109"/>
      <c r="D35" s="53">
        <v>856</v>
      </c>
      <c r="E35" s="54" t="s">
        <v>47</v>
      </c>
      <c r="F35" s="54" t="s">
        <v>48</v>
      </c>
      <c r="G35" s="55" t="s">
        <v>50</v>
      </c>
      <c r="H35" s="1"/>
    </row>
    <row r="36" spans="1:8" ht="17.25" customHeight="1" x14ac:dyDescent="0.15">
      <c r="A36" s="27"/>
      <c r="B36" s="106"/>
      <c r="C36" s="109"/>
      <c r="D36" s="53">
        <v>4580</v>
      </c>
      <c r="E36" s="54" t="s">
        <v>47</v>
      </c>
      <c r="F36" s="54" t="s">
        <v>48</v>
      </c>
      <c r="G36" s="55" t="s">
        <v>49</v>
      </c>
      <c r="H36" s="1"/>
    </row>
    <row r="37" spans="1:8" s="35" customFormat="1" ht="17.25" customHeight="1" x14ac:dyDescent="0.15">
      <c r="A37" s="34"/>
      <c r="B37" s="107"/>
      <c r="C37" s="110"/>
      <c r="D37" s="57">
        <v>18</v>
      </c>
      <c r="E37" s="73" t="s">
        <v>96</v>
      </c>
      <c r="F37" s="74" t="s">
        <v>14</v>
      </c>
      <c r="G37" s="59" t="s">
        <v>88</v>
      </c>
    </row>
    <row r="38" spans="1:8" s="1" customFormat="1" ht="17.25" customHeight="1" x14ac:dyDescent="0.15">
      <c r="A38" s="27"/>
      <c r="B38" s="43"/>
      <c r="C38" s="61"/>
      <c r="D38" s="62"/>
      <c r="E38" s="63"/>
      <c r="F38" s="63"/>
      <c r="G38" s="64"/>
    </row>
    <row r="39" spans="1:8" ht="17.25" customHeight="1" x14ac:dyDescent="0.15">
      <c r="A39" s="27"/>
      <c r="B39" s="111" t="s">
        <v>97</v>
      </c>
      <c r="C39" s="129">
        <f>SUM(D39:D44)</f>
        <v>72618.8</v>
      </c>
      <c r="D39" s="75">
        <v>38738</v>
      </c>
      <c r="E39" s="76" t="s">
        <v>26</v>
      </c>
      <c r="F39" s="77">
        <v>42993</v>
      </c>
      <c r="G39" s="78" t="s">
        <v>19</v>
      </c>
    </row>
    <row r="40" spans="1:8" ht="17.25" customHeight="1" x14ac:dyDescent="0.15">
      <c r="A40" s="27"/>
      <c r="B40" s="112"/>
      <c r="C40" s="130"/>
      <c r="D40" s="75">
        <v>1788</v>
      </c>
      <c r="E40" s="76" t="s">
        <v>23</v>
      </c>
      <c r="F40" s="77">
        <v>43003</v>
      </c>
      <c r="G40" s="78" t="s">
        <v>21</v>
      </c>
    </row>
    <row r="41" spans="1:8" ht="17.25" customHeight="1" x14ac:dyDescent="0.15">
      <c r="A41" s="27"/>
      <c r="B41" s="112"/>
      <c r="C41" s="130"/>
      <c r="D41" s="75">
        <v>1112</v>
      </c>
      <c r="E41" s="76" t="s">
        <v>24</v>
      </c>
      <c r="F41" s="77">
        <v>43003</v>
      </c>
      <c r="G41" s="78" t="s">
        <v>22</v>
      </c>
    </row>
    <row r="42" spans="1:8" x14ac:dyDescent="0.15">
      <c r="A42" s="27"/>
      <c r="B42" s="112"/>
      <c r="C42" s="130"/>
      <c r="D42" s="75">
        <v>5432.3</v>
      </c>
      <c r="E42" s="76" t="s">
        <v>28</v>
      </c>
      <c r="F42" s="77">
        <v>43005</v>
      </c>
      <c r="G42" s="78" t="s">
        <v>29</v>
      </c>
    </row>
    <row r="43" spans="1:8" ht="17.25" customHeight="1" x14ac:dyDescent="0.15">
      <c r="A43" s="27"/>
      <c r="B43" s="112"/>
      <c r="C43" s="130"/>
      <c r="D43" s="75">
        <v>96</v>
      </c>
      <c r="E43" s="76" t="s">
        <v>23</v>
      </c>
      <c r="F43" s="77" t="s">
        <v>43</v>
      </c>
      <c r="G43" s="78" t="s">
        <v>44</v>
      </c>
    </row>
    <row r="44" spans="1:8" x14ac:dyDescent="0.15">
      <c r="A44" s="27"/>
      <c r="B44" s="113"/>
      <c r="C44" s="131"/>
      <c r="D44" s="75">
        <v>25452.5</v>
      </c>
      <c r="E44" s="76" t="s">
        <v>23</v>
      </c>
      <c r="F44" s="77">
        <v>43024</v>
      </c>
      <c r="G44" s="78" t="s">
        <v>32</v>
      </c>
    </row>
    <row r="45" spans="1:8" x14ac:dyDescent="0.15">
      <c r="A45" s="27"/>
      <c r="B45" s="37"/>
      <c r="C45" s="37"/>
      <c r="D45" s="14"/>
      <c r="E45" s="15"/>
      <c r="F45" s="32"/>
      <c r="G45" s="24"/>
    </row>
    <row r="46" spans="1:8" ht="17.25" customHeight="1" x14ac:dyDescent="0.15">
      <c r="A46" s="27"/>
      <c r="B46" s="132" t="s">
        <v>98</v>
      </c>
      <c r="C46" s="135">
        <f>SUM(D46:D51)</f>
        <v>2954</v>
      </c>
      <c r="D46" s="82">
        <v>50</v>
      </c>
      <c r="E46" s="83" t="s">
        <v>23</v>
      </c>
      <c r="F46" s="84">
        <v>43084</v>
      </c>
      <c r="G46" s="85" t="s">
        <v>39</v>
      </c>
    </row>
    <row r="47" spans="1:8" ht="17.25" customHeight="1" x14ac:dyDescent="0.15">
      <c r="A47" s="27"/>
      <c r="B47" s="133"/>
      <c r="C47" s="136"/>
      <c r="D47" s="82">
        <v>184</v>
      </c>
      <c r="E47" s="83" t="s">
        <v>38</v>
      </c>
      <c r="F47" s="84">
        <v>43084</v>
      </c>
      <c r="G47" s="85" t="s">
        <v>40</v>
      </c>
    </row>
    <row r="48" spans="1:8" ht="17.25" customHeight="1" x14ac:dyDescent="0.15">
      <c r="A48" s="27"/>
      <c r="B48" s="133"/>
      <c r="C48" s="136"/>
      <c r="D48" s="82">
        <v>211</v>
      </c>
      <c r="E48" s="83" t="s">
        <v>41</v>
      </c>
      <c r="F48" s="84" t="s">
        <v>42</v>
      </c>
      <c r="G48" s="85" t="s">
        <v>45</v>
      </c>
    </row>
    <row r="49" spans="1:7" ht="17.25" customHeight="1" x14ac:dyDescent="0.15">
      <c r="A49" s="27"/>
      <c r="B49" s="133"/>
      <c r="C49" s="136"/>
      <c r="D49" s="82">
        <v>105</v>
      </c>
      <c r="E49" s="83" t="s">
        <v>23</v>
      </c>
      <c r="F49" s="83" t="s">
        <v>42</v>
      </c>
      <c r="G49" s="85" t="s">
        <v>46</v>
      </c>
    </row>
    <row r="50" spans="1:7" x14ac:dyDescent="0.15">
      <c r="A50" s="27"/>
      <c r="B50" s="133"/>
      <c r="C50" s="136"/>
      <c r="D50" s="82">
        <v>1404</v>
      </c>
      <c r="E50" s="86" t="s">
        <v>15</v>
      </c>
      <c r="F50" s="87">
        <v>43082</v>
      </c>
      <c r="G50" s="88" t="s">
        <v>17</v>
      </c>
    </row>
    <row r="51" spans="1:7" x14ac:dyDescent="0.15">
      <c r="A51" s="27"/>
      <c r="B51" s="134"/>
      <c r="C51" s="137"/>
      <c r="D51" s="82">
        <v>1000</v>
      </c>
      <c r="E51" s="86" t="s">
        <v>16</v>
      </c>
      <c r="F51" s="87">
        <v>43096</v>
      </c>
      <c r="G51" s="88" t="s">
        <v>18</v>
      </c>
    </row>
    <row r="52" spans="1:7" x14ac:dyDescent="0.15">
      <c r="A52" s="27"/>
      <c r="B52" s="37"/>
      <c r="C52" s="37"/>
      <c r="D52" s="14"/>
      <c r="E52" s="28"/>
      <c r="F52" s="31"/>
      <c r="G52" s="30"/>
    </row>
    <row r="53" spans="1:7" ht="17.25" customHeight="1" x14ac:dyDescent="0.15">
      <c r="A53" s="27"/>
      <c r="B53" s="89" t="s">
        <v>99</v>
      </c>
      <c r="C53" s="90">
        <f>SUM(D53)</f>
        <v>7972.5</v>
      </c>
      <c r="D53" s="79">
        <v>7972.5</v>
      </c>
      <c r="E53" s="80" t="s">
        <v>34</v>
      </c>
      <c r="F53" s="80" t="s">
        <v>37</v>
      </c>
      <c r="G53" s="81" t="s">
        <v>33</v>
      </c>
    </row>
    <row r="54" spans="1:7" ht="17.25" customHeight="1" x14ac:dyDescent="0.15">
      <c r="A54" s="27"/>
      <c r="B54" s="37"/>
      <c r="C54" s="37"/>
      <c r="D54" s="14"/>
      <c r="E54" s="15"/>
      <c r="F54" s="15"/>
      <c r="G54" s="24"/>
    </row>
    <row r="55" spans="1:7" ht="17.25" customHeight="1" x14ac:dyDescent="0.15">
      <c r="A55" s="16" t="s">
        <v>2</v>
      </c>
      <c r="B55" s="38"/>
      <c r="C55" s="38"/>
      <c r="D55" s="17">
        <f>SUM(D9:D53)</f>
        <v>606618.87000000011</v>
      </c>
      <c r="E55" s="138" t="s">
        <v>101</v>
      </c>
      <c r="F55" s="139"/>
      <c r="G55" s="140"/>
    </row>
    <row r="56" spans="1:7" ht="17.25" customHeight="1" thickBot="1" x14ac:dyDescent="0.2">
      <c r="A56" s="26" t="s">
        <v>11</v>
      </c>
      <c r="B56" s="39"/>
      <c r="C56" s="39"/>
      <c r="D56" s="18">
        <f>D55*0.05</f>
        <v>30330.943500000008</v>
      </c>
      <c r="E56" s="141"/>
      <c r="F56" s="142"/>
      <c r="G56" s="143"/>
    </row>
    <row r="57" spans="1:7" ht="17.25" customHeight="1" thickBot="1" x14ac:dyDescent="0.2">
      <c r="A57" s="19" t="s">
        <v>3</v>
      </c>
      <c r="B57" s="40"/>
      <c r="C57" s="40"/>
      <c r="D57" s="25">
        <f>D7-D55-D56</f>
        <v>863050.18649999984</v>
      </c>
      <c r="E57" s="141"/>
      <c r="F57" s="142"/>
      <c r="G57" s="143"/>
    </row>
    <row r="58" spans="1:7" ht="17.25" customHeight="1" x14ac:dyDescent="0.15">
      <c r="A58" s="20" t="s">
        <v>4</v>
      </c>
      <c r="B58" s="41"/>
      <c r="C58" s="41"/>
      <c r="D58" s="21">
        <v>200000</v>
      </c>
      <c r="E58" s="141"/>
      <c r="F58" s="142"/>
      <c r="G58" s="143"/>
    </row>
    <row r="59" spans="1:7" ht="17.25" customHeight="1" x14ac:dyDescent="0.15">
      <c r="A59" s="22" t="s">
        <v>5</v>
      </c>
      <c r="B59" s="42"/>
      <c r="C59" s="42"/>
      <c r="D59" s="23">
        <f>D7-D55-D56-D58</f>
        <v>663050.18649999984</v>
      </c>
      <c r="E59" s="144"/>
      <c r="F59" s="145"/>
      <c r="G59" s="146"/>
    </row>
    <row r="60" spans="1:7" ht="17.25" customHeight="1" x14ac:dyDescent="0.15"/>
    <row r="61" spans="1:7" ht="17.25" customHeight="1" x14ac:dyDescent="0.15"/>
  </sheetData>
  <mergeCells count="17">
    <mergeCell ref="C46:C51"/>
    <mergeCell ref="E55:G59"/>
    <mergeCell ref="A1:G1"/>
    <mergeCell ref="F19:F21"/>
    <mergeCell ref="F23:F31"/>
    <mergeCell ref="B9:B14"/>
    <mergeCell ref="C9:C14"/>
    <mergeCell ref="B16:B17"/>
    <mergeCell ref="C16:C17"/>
    <mergeCell ref="B19:B37"/>
    <mergeCell ref="C19:C37"/>
    <mergeCell ref="B39:B44"/>
    <mergeCell ref="A7:C7"/>
    <mergeCell ref="A3:C6"/>
    <mergeCell ref="A8:G8"/>
    <mergeCell ref="C39:C44"/>
    <mergeCell ref="B46:B51"/>
  </mergeCells>
  <phoneticPr fontId="10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B9" sqref="B9"/>
    </sheetView>
  </sheetViews>
  <sheetFormatPr baseColWidth="10" defaultColWidth="9" defaultRowHeight="14" x14ac:dyDescent="0.15"/>
  <cols>
    <col min="1" max="1" width="18.1640625" customWidth="1"/>
    <col min="2" max="2" width="24.1640625" customWidth="1"/>
    <col min="3" max="3" width="31.1640625" customWidth="1"/>
    <col min="5" max="5" width="12.6640625" customWidth="1"/>
  </cols>
  <sheetData>
    <row r="2" spans="1:1" x14ac:dyDescent="0.15">
      <c r="A2" t="s">
        <v>6</v>
      </c>
    </row>
    <row r="3" spans="1:1" x14ac:dyDescent="0.15">
      <c r="A3" t="s">
        <v>7</v>
      </c>
    </row>
    <row r="4" spans="1:1" x14ac:dyDescent="0.15">
      <c r="A4" t="s">
        <v>8</v>
      </c>
    </row>
  </sheetData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玫琳凯</vt:lpstr>
      <vt:lpstr>总协调内容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Microsoft Office 用户</cp:lastModifiedBy>
  <dcterms:created xsi:type="dcterms:W3CDTF">2017-08-10T06:52:00Z</dcterms:created>
  <dcterms:modified xsi:type="dcterms:W3CDTF">2018-01-16T08:36:41Z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